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综合成绩" sheetId="1" r:id="rId1"/>
  </sheets>
  <externalReferences>
    <externalReference r:id="rId2"/>
    <externalReference r:id="rId3"/>
  </externalReferences>
  <definedNames>
    <definedName name="_xlnm._FilterDatabase" localSheetId="0" hidden="1">综合成绩!$A$2:$I$27</definedName>
    <definedName name="_xlnm.Print_Titles" localSheetId="0">综合成绩!$1:$2</definedName>
  </definedNames>
  <calcPr calcId="144525"/>
</workbook>
</file>

<file path=xl/sharedStrings.xml><?xml version="1.0" encoding="utf-8"?>
<sst xmlns="http://schemas.openxmlformats.org/spreadsheetml/2006/main" count="66" uniqueCount="57">
  <si>
    <t>北京市文化和旅游局所属北京京剧院2024年公开招聘工作人员综合成绩</t>
  </si>
  <si>
    <t>序号</t>
  </si>
  <si>
    <t>报考单位</t>
  </si>
  <si>
    <t>报考岗位</t>
  </si>
  <si>
    <t>排名</t>
  </si>
  <si>
    <t>姓名</t>
  </si>
  <si>
    <t>身份证号
后四位</t>
  </si>
  <si>
    <t>笔试成绩</t>
  </si>
  <si>
    <t>面试成绩</t>
  </si>
  <si>
    <t>综合成绩</t>
  </si>
  <si>
    <t>备注</t>
  </si>
  <si>
    <t>北京京剧院</t>
  </si>
  <si>
    <t>京剧演员</t>
  </si>
  <si>
    <t>张若曦</t>
  </si>
  <si>
    <t>进入体检、政审环节</t>
  </si>
  <si>
    <t>曹德乐</t>
  </si>
  <si>
    <t>0623</t>
  </si>
  <si>
    <t>董蓝锘</t>
  </si>
  <si>
    <t>0528</t>
  </si>
  <si>
    <t>李盛霖</t>
  </si>
  <si>
    <t>0272</t>
  </si>
  <si>
    <t>陈佳琦</t>
  </si>
  <si>
    <t>范佳泳</t>
  </si>
  <si>
    <t>0020</t>
  </si>
  <si>
    <t>吴津瑶</t>
  </si>
  <si>
    <t>王青云</t>
  </si>
  <si>
    <t>151X</t>
  </si>
  <si>
    <t>京剧作曲</t>
  </si>
  <si>
    <t>宫艺</t>
  </si>
  <si>
    <t>舞美工作人员</t>
  </si>
  <si>
    <t>曾潇潇</t>
  </si>
  <si>
    <t>0749</t>
  </si>
  <si>
    <t>吴清霖</t>
  </si>
  <si>
    <t>0036</t>
  </si>
  <si>
    <t>李洋</t>
  </si>
  <si>
    <t>宋朝</t>
  </si>
  <si>
    <t>233X</t>
  </si>
  <si>
    <t>姚新洋</t>
  </si>
  <si>
    <t>于强</t>
  </si>
  <si>
    <t>韩敏捷</t>
  </si>
  <si>
    <t>房未然</t>
  </si>
  <si>
    <t>0315</t>
  </si>
  <si>
    <t>朱熹旸</t>
  </si>
  <si>
    <t>董雨馨</t>
  </si>
  <si>
    <t>财务工作人员</t>
  </si>
  <si>
    <t>马泽豪</t>
  </si>
  <si>
    <t>061X</t>
  </si>
  <si>
    <t>谷芳怡</t>
  </si>
  <si>
    <t>董刘铸</t>
  </si>
  <si>
    <t>0314</t>
  </si>
  <si>
    <t>沈滢</t>
  </si>
  <si>
    <t>王雪晗</t>
  </si>
  <si>
    <t>0063</t>
  </si>
  <si>
    <t>未参加面试</t>
  </si>
  <si>
    <t>——</t>
  </si>
  <si>
    <t>曹叶儿</t>
  </si>
  <si>
    <t>0027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</si>
</sst>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1"/>
      <name val="黑体"/>
      <charset val="134"/>
    </font>
    <font>
      <b/>
      <sz val="16"/>
      <color theme="1"/>
      <name val="宋体"/>
      <charset val="134"/>
      <scheme val="minor"/>
    </font>
    <font>
      <sz val="12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24" fillId="27" borderId="6" applyNumberFormat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71;&#20140;&#24066;&#25991;&#21270;&#21644;&#26053;&#28216;&#23616;&#20851;&#20110;&#21457;&#24067;&#25152;&#23646;&#20107;&#19994;&#21333;&#20301;2024&#24180;&#20844;&#24320;&#25307;&#32856;&#24037;&#20316;&#20154;&#21592;&#31508;&#35797;&#25104;&#32489;&#30340;&#36890;&#3069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0844;&#24320;&#25307;&#32856;\&#38754;&#35797;&#35780;&#20998;&#34920;&#12289;&#35745;&#20998;&#34920;\9.18&#26085;&#29616;&#22330;&#20351;&#29992;&#35780;&#20998;&#34920;\&#21271;&#20140;&#20140;&#21095;&#38498;2024&#24180;&#20844;&#24320;&#25307;&#32856;&#38754;&#35797;&#24635;&#25104;&#32489;&#25490;&#21517;&#34920;&#65288;9&#26376;18&#26085;&#32771;&#22330;&#20351;&#2999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部人员"/>
      <sheetName val="北京京剧院"/>
      <sheetName val="北京京剧院进入面试人员"/>
    </sheetNames>
    <sheetDataSet>
      <sheetData sheetId="0"/>
      <sheetData sheetId="1"/>
      <sheetData sheetId="2">
        <row r="2">
          <cell r="B2" t="str">
            <v>王雪晗</v>
          </cell>
          <cell r="C2">
            <v>63</v>
          </cell>
          <cell r="D2" t="str">
            <v>北京京剧院</v>
          </cell>
          <cell r="E2" t="str">
            <v>财务资产部</v>
          </cell>
          <cell r="F2" t="str">
            <v>财务工作人员</v>
          </cell>
          <cell r="G2">
            <v>88</v>
          </cell>
        </row>
        <row r="3">
          <cell r="B3" t="str">
            <v>谷芳怡</v>
          </cell>
          <cell r="C3">
            <v>6545</v>
          </cell>
          <cell r="D3" t="str">
            <v>北京京剧院</v>
          </cell>
          <cell r="E3" t="str">
            <v>财务资产部</v>
          </cell>
          <cell r="F3" t="str">
            <v>财务工作人员</v>
          </cell>
          <cell r="G3">
            <v>80</v>
          </cell>
        </row>
        <row r="4">
          <cell r="B4" t="str">
            <v>沈滢</v>
          </cell>
          <cell r="C4">
            <v>2026</v>
          </cell>
          <cell r="D4" t="str">
            <v>北京京剧院</v>
          </cell>
          <cell r="E4" t="str">
            <v>财务资产部</v>
          </cell>
          <cell r="F4" t="str">
            <v>财务工作人员</v>
          </cell>
          <cell r="G4">
            <v>77</v>
          </cell>
        </row>
        <row r="5">
          <cell r="B5" t="str">
            <v>曹叶儿</v>
          </cell>
          <cell r="C5">
            <v>27</v>
          </cell>
          <cell r="D5" t="str">
            <v>北京京剧院</v>
          </cell>
          <cell r="E5" t="str">
            <v>财务资产部</v>
          </cell>
          <cell r="F5" t="str">
            <v>财务工作人员</v>
          </cell>
          <cell r="G5">
            <v>76</v>
          </cell>
        </row>
        <row r="6">
          <cell r="B6" t="str">
            <v>董刘铸</v>
          </cell>
          <cell r="C6">
            <v>314</v>
          </cell>
          <cell r="D6" t="str">
            <v>北京京剧院</v>
          </cell>
          <cell r="E6" t="str">
            <v>财务资产部</v>
          </cell>
          <cell r="F6" t="str">
            <v>财务工作人员</v>
          </cell>
          <cell r="G6">
            <v>74</v>
          </cell>
        </row>
        <row r="7">
          <cell r="B7" t="str">
            <v>马泽豪</v>
          </cell>
          <cell r="C7" t="str">
            <v>061X</v>
          </cell>
          <cell r="D7" t="str">
            <v>北京京剧院</v>
          </cell>
          <cell r="E7" t="str">
            <v>财务资产部</v>
          </cell>
          <cell r="F7" t="str">
            <v>财务工作人员</v>
          </cell>
          <cell r="G7">
            <v>74</v>
          </cell>
        </row>
        <row r="8">
          <cell r="B8" t="str">
            <v>宫艺</v>
          </cell>
          <cell r="C8">
            <v>1637</v>
          </cell>
          <cell r="D8" t="str">
            <v>北京京剧院</v>
          </cell>
          <cell r="E8" t="str">
            <v>创作研究部</v>
          </cell>
          <cell r="F8" t="str">
            <v>作曲</v>
          </cell>
          <cell r="G8">
            <v>71</v>
          </cell>
        </row>
        <row r="9">
          <cell r="B9" t="str">
            <v>李盛霖</v>
          </cell>
          <cell r="C9">
            <v>272</v>
          </cell>
          <cell r="D9" t="str">
            <v>北京京剧院</v>
          </cell>
          <cell r="E9" t="str">
            <v>梅兰芳京剧团</v>
          </cell>
          <cell r="F9" t="str">
            <v>京剧演员</v>
          </cell>
          <cell r="G9">
            <v>80</v>
          </cell>
        </row>
        <row r="10">
          <cell r="B10" t="str">
            <v>王青云</v>
          </cell>
          <cell r="C10" t="str">
            <v>151X</v>
          </cell>
          <cell r="D10" t="str">
            <v>北京京剧院</v>
          </cell>
          <cell r="E10" t="str">
            <v>梅兰芳京剧团</v>
          </cell>
          <cell r="F10" t="str">
            <v>京剧演员</v>
          </cell>
          <cell r="G10">
            <v>78</v>
          </cell>
        </row>
        <row r="11">
          <cell r="B11" t="str">
            <v>范佳泳</v>
          </cell>
          <cell r="C11">
            <v>20</v>
          </cell>
          <cell r="D11" t="str">
            <v>北京京剧院</v>
          </cell>
          <cell r="E11" t="str">
            <v>梅兰芳京剧团</v>
          </cell>
          <cell r="F11" t="str">
            <v>京剧演员</v>
          </cell>
          <cell r="G11">
            <v>68</v>
          </cell>
        </row>
        <row r="12">
          <cell r="B12" t="str">
            <v>陈佳琦</v>
          </cell>
          <cell r="C12">
            <v>1125</v>
          </cell>
          <cell r="D12" t="str">
            <v>北京京剧院</v>
          </cell>
          <cell r="E12" t="str">
            <v>梅兰芳京剧团</v>
          </cell>
          <cell r="F12" t="str">
            <v>京剧演员</v>
          </cell>
          <cell r="G12">
            <v>68</v>
          </cell>
        </row>
        <row r="13">
          <cell r="B13" t="str">
            <v>吴津瑶</v>
          </cell>
          <cell r="C13">
            <v>1226</v>
          </cell>
          <cell r="D13" t="str">
            <v>北京京剧院</v>
          </cell>
          <cell r="E13" t="str">
            <v>梅兰芳京剧团</v>
          </cell>
          <cell r="F13" t="str">
            <v>京剧演员</v>
          </cell>
          <cell r="G13">
            <v>67</v>
          </cell>
        </row>
        <row r="14">
          <cell r="B14" t="str">
            <v>张若曦</v>
          </cell>
          <cell r="C14">
            <v>2625</v>
          </cell>
          <cell r="D14" t="str">
            <v>北京京剧院</v>
          </cell>
          <cell r="E14" t="str">
            <v>梅兰芳京剧团</v>
          </cell>
          <cell r="F14" t="str">
            <v>京剧演员</v>
          </cell>
          <cell r="G14">
            <v>66</v>
          </cell>
        </row>
        <row r="15">
          <cell r="B15" t="str">
            <v>曹德乐</v>
          </cell>
          <cell r="C15">
            <v>623</v>
          </cell>
          <cell r="D15" t="str">
            <v>北京京剧院</v>
          </cell>
          <cell r="E15" t="str">
            <v>梅兰芳京剧团</v>
          </cell>
          <cell r="F15" t="str">
            <v>京剧演员</v>
          </cell>
          <cell r="G15">
            <v>65</v>
          </cell>
        </row>
        <row r="16">
          <cell r="B16" t="str">
            <v>董蓝锘</v>
          </cell>
          <cell r="C16">
            <v>528</v>
          </cell>
          <cell r="D16" t="str">
            <v>北京京剧院</v>
          </cell>
          <cell r="E16" t="str">
            <v>梅兰芳京剧团</v>
          </cell>
          <cell r="F16" t="str">
            <v>京剧演员</v>
          </cell>
          <cell r="G16">
            <v>63</v>
          </cell>
        </row>
        <row r="17">
          <cell r="B17" t="str">
            <v>房未然</v>
          </cell>
          <cell r="C17">
            <v>315</v>
          </cell>
          <cell r="D17" t="str">
            <v>北京京剧院</v>
          </cell>
          <cell r="E17" t="str">
            <v>舞美中心</v>
          </cell>
          <cell r="F17" t="str">
            <v>舞美工作人员（非设计岗位）</v>
          </cell>
          <cell r="G17">
            <v>74</v>
          </cell>
        </row>
        <row r="18">
          <cell r="B18" t="str">
            <v>曾潇潇</v>
          </cell>
          <cell r="C18">
            <v>749</v>
          </cell>
          <cell r="D18" t="str">
            <v>北京京剧院</v>
          </cell>
          <cell r="E18" t="str">
            <v>舞美中心</v>
          </cell>
          <cell r="F18" t="str">
            <v>舞美工作人员（非设计岗位）</v>
          </cell>
          <cell r="G18">
            <v>69</v>
          </cell>
        </row>
        <row r="19">
          <cell r="B19" t="str">
            <v>姚新洋</v>
          </cell>
          <cell r="C19">
            <v>1139</v>
          </cell>
          <cell r="D19" t="str">
            <v>北京京剧院</v>
          </cell>
          <cell r="E19" t="str">
            <v>舞美中心</v>
          </cell>
          <cell r="F19" t="str">
            <v>舞美工作人员（非设计岗位）</v>
          </cell>
          <cell r="G19">
            <v>67</v>
          </cell>
        </row>
        <row r="20">
          <cell r="B20" t="str">
            <v>于强</v>
          </cell>
          <cell r="C20">
            <v>4730</v>
          </cell>
          <cell r="D20" t="str">
            <v>北京京剧院</v>
          </cell>
          <cell r="E20" t="str">
            <v>舞美中心</v>
          </cell>
          <cell r="F20" t="str">
            <v>舞美工作人员（非设计岗位）</v>
          </cell>
          <cell r="G20">
            <v>66</v>
          </cell>
        </row>
        <row r="21">
          <cell r="B21" t="str">
            <v>董雨馨</v>
          </cell>
          <cell r="C21">
            <v>4120</v>
          </cell>
          <cell r="D21" t="str">
            <v>北京京剧院</v>
          </cell>
          <cell r="E21" t="str">
            <v>舞美中心</v>
          </cell>
          <cell r="F21" t="str">
            <v>舞美工作人员（非设计岗位）</v>
          </cell>
          <cell r="G21">
            <v>66</v>
          </cell>
        </row>
        <row r="22">
          <cell r="B22" t="str">
            <v>吴清霖</v>
          </cell>
          <cell r="C22">
            <v>36</v>
          </cell>
          <cell r="D22" t="str">
            <v>北京京剧院</v>
          </cell>
          <cell r="E22" t="str">
            <v>舞美中心</v>
          </cell>
          <cell r="F22" t="str">
            <v>舞美工作人员（非设计岗位）</v>
          </cell>
          <cell r="G22">
            <v>64</v>
          </cell>
        </row>
        <row r="23">
          <cell r="B23" t="str">
            <v>宋朝</v>
          </cell>
          <cell r="C23" t="str">
            <v>233X</v>
          </cell>
          <cell r="D23" t="str">
            <v>北京京剧院</v>
          </cell>
          <cell r="E23" t="str">
            <v>舞美中心</v>
          </cell>
          <cell r="F23" t="str">
            <v>舞美工作人员（非设计岗位）</v>
          </cell>
          <cell r="G23">
            <v>64</v>
          </cell>
        </row>
        <row r="24">
          <cell r="B24" t="str">
            <v>朱熹旸</v>
          </cell>
          <cell r="C24">
            <v>4245</v>
          </cell>
          <cell r="D24" t="str">
            <v>北京京剧院</v>
          </cell>
          <cell r="E24" t="str">
            <v>舞美中心</v>
          </cell>
          <cell r="F24" t="str">
            <v>舞美工作人员（非设计岗位）</v>
          </cell>
          <cell r="G24">
            <v>63</v>
          </cell>
        </row>
        <row r="25">
          <cell r="B25" t="str">
            <v>李洋</v>
          </cell>
          <cell r="C25">
            <v>1612</v>
          </cell>
          <cell r="D25" t="str">
            <v>北京京剧院</v>
          </cell>
          <cell r="E25" t="str">
            <v>舞美中心</v>
          </cell>
          <cell r="F25" t="str">
            <v>舞美工作人员（非设计岗位）</v>
          </cell>
          <cell r="G25">
            <v>60</v>
          </cell>
        </row>
        <row r="26">
          <cell r="B26" t="str">
            <v>韩敏捷</v>
          </cell>
          <cell r="C26">
            <v>6328</v>
          </cell>
          <cell r="D26" t="str">
            <v>北京京剧院</v>
          </cell>
          <cell r="E26" t="str">
            <v>舞美中心</v>
          </cell>
          <cell r="F26" t="str">
            <v>舞美工作人员（非设计岗位）</v>
          </cell>
          <cell r="G26">
            <v>60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京剧演员"/>
      <sheetName val="会计"/>
      <sheetName val="作曲"/>
    </sheetNames>
    <sheetDataSet>
      <sheetData sheetId="0"/>
      <sheetData sheetId="1">
        <row r="3">
          <cell r="D3" t="str">
            <v>王雪晗</v>
          </cell>
          <cell r="E3" t="str">
            <v>0063</v>
          </cell>
          <cell r="F3">
            <v>88</v>
          </cell>
        </row>
        <row r="3">
          <cell r="H3">
            <v>35.2</v>
          </cell>
        </row>
        <row r="4">
          <cell r="D4" t="str">
            <v>谷芳怡</v>
          </cell>
          <cell r="E4">
            <v>6545</v>
          </cell>
          <cell r="F4">
            <v>80</v>
          </cell>
          <cell r="G4">
            <v>78.3333333333333</v>
          </cell>
          <cell r="H4">
            <v>79</v>
          </cell>
        </row>
        <row r="5">
          <cell r="D5" t="str">
            <v>沈滢</v>
          </cell>
          <cell r="E5">
            <v>2026</v>
          </cell>
          <cell r="F5">
            <v>77</v>
          </cell>
          <cell r="G5">
            <v>73.6666666666667</v>
          </cell>
          <cell r="H5">
            <v>75</v>
          </cell>
        </row>
        <row r="6">
          <cell r="D6" t="str">
            <v>曹叶儿</v>
          </cell>
          <cell r="E6" t="str">
            <v>0027</v>
          </cell>
          <cell r="F6">
            <v>76</v>
          </cell>
        </row>
        <row r="6">
          <cell r="H6">
            <v>30.4</v>
          </cell>
        </row>
        <row r="7">
          <cell r="D7" t="str">
            <v>董刘铸</v>
          </cell>
          <cell r="E7" t="str">
            <v>0314</v>
          </cell>
          <cell r="F7">
            <v>74</v>
          </cell>
          <cell r="G7">
            <v>80</v>
          </cell>
          <cell r="H7">
            <v>77.6</v>
          </cell>
        </row>
        <row r="8">
          <cell r="D8" t="str">
            <v>马泽豪</v>
          </cell>
          <cell r="E8" t="str">
            <v>061X</v>
          </cell>
          <cell r="F8">
            <v>74</v>
          </cell>
          <cell r="G8">
            <v>82.6666666666667</v>
          </cell>
          <cell r="H8">
            <v>79.2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workbookViewId="0">
      <pane ySplit="2" topLeftCell="A12" activePane="bottomLeft" state="frozen"/>
      <selection/>
      <selection pane="bottomLeft" activeCell="J22" sqref="J22"/>
    </sheetView>
  </sheetViews>
  <sheetFormatPr defaultColWidth="8.875" defaultRowHeight="13.5"/>
  <cols>
    <col min="1" max="1" width="5.625" customWidth="1"/>
    <col min="2" max="2" width="14.875" customWidth="1"/>
    <col min="3" max="3" width="16.875" customWidth="1"/>
    <col min="4" max="4" width="8.625" customWidth="1"/>
    <col min="5" max="5" width="12.75" customWidth="1"/>
    <col min="6" max="6" width="12.25" customWidth="1"/>
    <col min="7" max="7" width="12.5" style="3" customWidth="1"/>
    <col min="8" max="8" width="12" style="3" customWidth="1"/>
    <col min="9" max="9" width="13.625" style="4" customWidth="1"/>
    <col min="10" max="10" width="19.75" style="5" customWidth="1"/>
  </cols>
  <sheetData>
    <row r="1" s="1" customFormat="1" ht="62.2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9" customHeight="1" spans="1:10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23" t="s">
        <v>10</v>
      </c>
    </row>
    <row r="3" s="1" customFormat="1" ht="30" customHeight="1" spans="1:10">
      <c r="A3" s="11">
        <v>1</v>
      </c>
      <c r="B3" s="12" t="s">
        <v>11</v>
      </c>
      <c r="C3" s="13" t="s">
        <v>12</v>
      </c>
      <c r="D3" s="11">
        <v>1</v>
      </c>
      <c r="E3" s="14" t="s">
        <v>13</v>
      </c>
      <c r="F3" s="15">
        <v>2625</v>
      </c>
      <c r="G3" s="16">
        <f>VLOOKUP(E3,[1]北京京剧院进入面试人员!$B$2:$G$26,6,FALSE)</f>
        <v>66</v>
      </c>
      <c r="H3" s="17">
        <v>93.1111111111111</v>
      </c>
      <c r="I3" s="17">
        <v>93.1111111111111</v>
      </c>
      <c r="J3" s="24" t="s">
        <v>14</v>
      </c>
    </row>
    <row r="4" s="1" customFormat="1" ht="30" customHeight="1" spans="1:10">
      <c r="A4" s="11">
        <v>2</v>
      </c>
      <c r="B4" s="18"/>
      <c r="C4" s="18"/>
      <c r="D4" s="11">
        <v>2</v>
      </c>
      <c r="E4" s="14" t="s">
        <v>15</v>
      </c>
      <c r="F4" s="15" t="s">
        <v>16</v>
      </c>
      <c r="G4" s="16">
        <f>VLOOKUP(E4,[1]北京京剧院进入面试人员!$B$2:$G$26,6,FALSE)</f>
        <v>65</v>
      </c>
      <c r="H4" s="17">
        <v>90</v>
      </c>
      <c r="I4" s="17">
        <v>90</v>
      </c>
      <c r="J4" s="24" t="s">
        <v>14</v>
      </c>
    </row>
    <row r="5" s="1" customFormat="1" ht="30" customHeight="1" spans="1:10">
      <c r="A5" s="11">
        <v>3</v>
      </c>
      <c r="B5" s="18"/>
      <c r="C5" s="18"/>
      <c r="D5" s="11">
        <v>3</v>
      </c>
      <c r="E5" s="14" t="s">
        <v>17</v>
      </c>
      <c r="F5" s="15" t="s">
        <v>18</v>
      </c>
      <c r="G5" s="16">
        <f>VLOOKUP(E5,[1]北京京剧院进入面试人员!$B$2:$G$26,6,FALSE)</f>
        <v>63</v>
      </c>
      <c r="H5" s="17">
        <v>88</v>
      </c>
      <c r="I5" s="17">
        <v>88</v>
      </c>
      <c r="J5" s="24" t="s">
        <v>14</v>
      </c>
    </row>
    <row r="6" s="1" customFormat="1" ht="30" customHeight="1" spans="1:10">
      <c r="A6" s="11">
        <v>4</v>
      </c>
      <c r="B6" s="18"/>
      <c r="C6" s="18"/>
      <c r="D6" s="11">
        <v>4</v>
      </c>
      <c r="E6" s="14" t="s">
        <v>19</v>
      </c>
      <c r="F6" s="15" t="s">
        <v>20</v>
      </c>
      <c r="G6" s="16">
        <f>VLOOKUP(E6,[1]北京京剧院进入面试人员!$B$2:$G$26,6,FALSE)</f>
        <v>80</v>
      </c>
      <c r="H6" s="17">
        <v>87.3333333333333</v>
      </c>
      <c r="I6" s="17">
        <v>87.3333333333333</v>
      </c>
      <c r="J6" s="25"/>
    </row>
    <row r="7" s="1" customFormat="1" ht="30" customHeight="1" spans="1:10">
      <c r="A7" s="11">
        <v>5</v>
      </c>
      <c r="B7" s="18"/>
      <c r="C7" s="18"/>
      <c r="D7" s="11">
        <v>5</v>
      </c>
      <c r="E7" s="14" t="s">
        <v>21</v>
      </c>
      <c r="F7" s="15">
        <v>1125</v>
      </c>
      <c r="G7" s="16">
        <f>VLOOKUP(E7,[1]北京京剧院进入面试人员!$B$2:$G$26,6,FALSE)</f>
        <v>68</v>
      </c>
      <c r="H7" s="17">
        <v>86.2222222222222</v>
      </c>
      <c r="I7" s="17">
        <v>86.2222222222222</v>
      </c>
      <c r="J7" s="25"/>
    </row>
    <row r="8" s="1" customFormat="1" ht="30" customHeight="1" spans="1:10">
      <c r="A8" s="11">
        <v>6</v>
      </c>
      <c r="B8" s="18"/>
      <c r="C8" s="18"/>
      <c r="D8" s="11">
        <v>6</v>
      </c>
      <c r="E8" s="14" t="s">
        <v>22</v>
      </c>
      <c r="F8" s="15" t="s">
        <v>23</v>
      </c>
      <c r="G8" s="16">
        <f>VLOOKUP(E8,[1]北京京剧院进入面试人员!$B$2:$G$26,6,FALSE)</f>
        <v>68</v>
      </c>
      <c r="H8" s="17">
        <v>85.6111111111111</v>
      </c>
      <c r="I8" s="17">
        <v>85.6111111111111</v>
      </c>
      <c r="J8" s="25"/>
    </row>
    <row r="9" s="1" customFormat="1" ht="30" customHeight="1" spans="1:10">
      <c r="A9" s="11">
        <v>7</v>
      </c>
      <c r="B9" s="18"/>
      <c r="C9" s="18"/>
      <c r="D9" s="11">
        <v>7</v>
      </c>
      <c r="E9" s="14" t="s">
        <v>24</v>
      </c>
      <c r="F9" s="15">
        <v>1226</v>
      </c>
      <c r="G9" s="16">
        <f>VLOOKUP(E9,[1]北京京剧院进入面试人员!$B$2:$G$26,6,FALSE)</f>
        <v>67</v>
      </c>
      <c r="H9" s="17">
        <v>80.5555555555556</v>
      </c>
      <c r="I9" s="17">
        <v>80.5555555555556</v>
      </c>
      <c r="J9" s="25"/>
    </row>
    <row r="10" s="1" customFormat="1" ht="30" customHeight="1" spans="1:10">
      <c r="A10" s="11">
        <v>8</v>
      </c>
      <c r="B10" s="18"/>
      <c r="C10" s="18"/>
      <c r="D10" s="11">
        <v>8</v>
      </c>
      <c r="E10" s="14" t="s">
        <v>25</v>
      </c>
      <c r="F10" s="15" t="s">
        <v>26</v>
      </c>
      <c r="G10" s="16">
        <f>VLOOKUP(E10,[1]北京京剧院进入面试人员!$B$2:$G$26,6,FALSE)</f>
        <v>78</v>
      </c>
      <c r="H10" s="17">
        <v>77.5555555555556</v>
      </c>
      <c r="I10" s="17">
        <v>77.5555555555556</v>
      </c>
      <c r="J10" s="25"/>
    </row>
    <row r="11" s="1" customFormat="1" ht="30" customHeight="1" spans="1:10">
      <c r="A11" s="11">
        <v>9</v>
      </c>
      <c r="B11" s="18"/>
      <c r="C11" s="13" t="s">
        <v>27</v>
      </c>
      <c r="D11" s="19">
        <v>1</v>
      </c>
      <c r="E11" s="14" t="s">
        <v>28</v>
      </c>
      <c r="F11" s="15">
        <v>1637</v>
      </c>
      <c r="G11" s="16">
        <f>VLOOKUP(E11,[1]北京京剧院进入面试人员!$B$2:$G$26,6,FALSE)</f>
        <v>71</v>
      </c>
      <c r="H11" s="17">
        <v>84.3333333333333</v>
      </c>
      <c r="I11" s="17">
        <f t="shared" ref="I11:I25" si="0">G11*0.4+H11*0.6</f>
        <v>79</v>
      </c>
      <c r="J11" s="24" t="s">
        <v>14</v>
      </c>
    </row>
    <row r="12" s="1" customFormat="1" ht="30" customHeight="1" spans="1:10">
      <c r="A12" s="11">
        <v>10</v>
      </c>
      <c r="B12" s="18"/>
      <c r="C12" s="20" t="s">
        <v>29</v>
      </c>
      <c r="D12" s="19">
        <v>1</v>
      </c>
      <c r="E12" s="14" t="s">
        <v>30</v>
      </c>
      <c r="F12" s="15" t="s">
        <v>31</v>
      </c>
      <c r="G12" s="16">
        <f>VLOOKUP(E12,[1]北京京剧院进入面试人员!$B$2:$G$26,6,FALSE)</f>
        <v>69</v>
      </c>
      <c r="H12" s="21">
        <v>91.8</v>
      </c>
      <c r="I12" s="17">
        <f t="shared" si="0"/>
        <v>82.68</v>
      </c>
      <c r="J12" s="24" t="s">
        <v>14</v>
      </c>
    </row>
    <row r="13" s="1" customFormat="1" ht="30" customHeight="1" spans="1:10">
      <c r="A13" s="11">
        <v>11</v>
      </c>
      <c r="B13" s="18"/>
      <c r="C13" s="20"/>
      <c r="D13" s="19">
        <v>2</v>
      </c>
      <c r="E13" s="14" t="s">
        <v>32</v>
      </c>
      <c r="F13" s="15" t="s">
        <v>33</v>
      </c>
      <c r="G13" s="16">
        <f>VLOOKUP(E13,[1]北京京剧院进入面试人员!$B$2:$G$26,6,FALSE)</f>
        <v>64</v>
      </c>
      <c r="H13" s="21">
        <v>92.2</v>
      </c>
      <c r="I13" s="17">
        <f t="shared" si="0"/>
        <v>80.92</v>
      </c>
      <c r="J13" s="24" t="s">
        <v>14</v>
      </c>
    </row>
    <row r="14" s="1" customFormat="1" ht="30" customHeight="1" spans="1:10">
      <c r="A14" s="11">
        <v>12</v>
      </c>
      <c r="B14" s="18"/>
      <c r="C14" s="20"/>
      <c r="D14" s="19">
        <v>3</v>
      </c>
      <c r="E14" s="14" t="s">
        <v>34</v>
      </c>
      <c r="F14" s="15">
        <v>1612</v>
      </c>
      <c r="G14" s="16">
        <f>VLOOKUP(E14,[1]北京京剧院进入面试人员!$B$2:$G$26,6,FALSE)</f>
        <v>60</v>
      </c>
      <c r="H14" s="21">
        <v>91</v>
      </c>
      <c r="I14" s="17">
        <f t="shared" si="0"/>
        <v>78.6</v>
      </c>
      <c r="J14" s="24" t="s">
        <v>14</v>
      </c>
    </row>
    <row r="15" s="1" customFormat="1" ht="30" customHeight="1" spans="1:10">
      <c r="A15" s="11">
        <v>13</v>
      </c>
      <c r="B15" s="18"/>
      <c r="C15" s="20"/>
      <c r="D15" s="19">
        <v>4</v>
      </c>
      <c r="E15" s="14" t="s">
        <v>35</v>
      </c>
      <c r="F15" s="15" t="s">
        <v>36</v>
      </c>
      <c r="G15" s="16">
        <f>VLOOKUP(E15,[1]北京京剧院进入面试人员!$B$2:$G$26,6,FALSE)</f>
        <v>64</v>
      </c>
      <c r="H15" s="21">
        <v>76.4</v>
      </c>
      <c r="I15" s="17">
        <f t="shared" si="0"/>
        <v>71.44</v>
      </c>
      <c r="J15" s="25"/>
    </row>
    <row r="16" s="1" customFormat="1" ht="30" customHeight="1" spans="1:10">
      <c r="A16" s="11">
        <v>14</v>
      </c>
      <c r="B16" s="18"/>
      <c r="C16" s="20"/>
      <c r="D16" s="19">
        <v>5</v>
      </c>
      <c r="E16" s="14" t="s">
        <v>37</v>
      </c>
      <c r="F16" s="15">
        <v>1139</v>
      </c>
      <c r="G16" s="16">
        <f>VLOOKUP(E16,[1]北京京剧院进入面试人员!$B$2:$G$26,6,FALSE)</f>
        <v>67</v>
      </c>
      <c r="H16" s="21">
        <v>61.2</v>
      </c>
      <c r="I16" s="17">
        <f t="shared" si="0"/>
        <v>63.52</v>
      </c>
      <c r="J16" s="25"/>
    </row>
    <row r="17" s="1" customFormat="1" ht="30" customHeight="1" spans="1:10">
      <c r="A17" s="11">
        <v>15</v>
      </c>
      <c r="B17" s="18"/>
      <c r="C17" s="20"/>
      <c r="D17" s="19">
        <v>6</v>
      </c>
      <c r="E17" s="14" t="s">
        <v>38</v>
      </c>
      <c r="F17" s="15">
        <v>4730</v>
      </c>
      <c r="G17" s="16">
        <f>VLOOKUP(E17,[1]北京京剧院进入面试人员!$B$2:$G$26,6,FALSE)</f>
        <v>66</v>
      </c>
      <c r="H17" s="21">
        <v>61.2</v>
      </c>
      <c r="I17" s="17">
        <f t="shared" si="0"/>
        <v>63.12</v>
      </c>
      <c r="J17" s="25"/>
    </row>
    <row r="18" s="1" customFormat="1" ht="30" customHeight="1" spans="1:10">
      <c r="A18" s="11">
        <v>16</v>
      </c>
      <c r="B18" s="18"/>
      <c r="C18" s="20"/>
      <c r="D18" s="19">
        <v>7</v>
      </c>
      <c r="E18" s="14" t="s">
        <v>39</v>
      </c>
      <c r="F18" s="15">
        <v>6328</v>
      </c>
      <c r="G18" s="16">
        <f>VLOOKUP(E18,[1]北京京剧院进入面试人员!$B$2:$G$26,6,FALSE)</f>
        <v>60</v>
      </c>
      <c r="H18" s="21">
        <v>61</v>
      </c>
      <c r="I18" s="17">
        <f t="shared" si="0"/>
        <v>60.6</v>
      </c>
      <c r="J18" s="25"/>
    </row>
    <row r="19" s="1" customFormat="1" ht="30" customHeight="1" spans="1:10">
      <c r="A19" s="11">
        <v>17</v>
      </c>
      <c r="B19" s="18"/>
      <c r="C19" s="20"/>
      <c r="D19" s="19">
        <v>8</v>
      </c>
      <c r="E19" s="14" t="s">
        <v>40</v>
      </c>
      <c r="F19" s="15" t="s">
        <v>41</v>
      </c>
      <c r="G19" s="16">
        <f>VLOOKUP(E19,[1]北京京剧院进入面试人员!$B$2:$G$26,6,FALSE)</f>
        <v>74</v>
      </c>
      <c r="H19" s="21">
        <v>45.8</v>
      </c>
      <c r="I19" s="17">
        <f t="shared" si="0"/>
        <v>57.08</v>
      </c>
      <c r="J19" s="25"/>
    </row>
    <row r="20" s="1" customFormat="1" ht="30" customHeight="1" spans="1:10">
      <c r="A20" s="11">
        <v>18</v>
      </c>
      <c r="B20" s="18"/>
      <c r="C20" s="20"/>
      <c r="D20" s="19">
        <v>9</v>
      </c>
      <c r="E20" s="14" t="s">
        <v>42</v>
      </c>
      <c r="F20" s="15">
        <v>4245</v>
      </c>
      <c r="G20" s="16">
        <f>VLOOKUP(E20,[1]北京京剧院进入面试人员!$B$2:$G$26,6,FALSE)</f>
        <v>63</v>
      </c>
      <c r="H20" s="21">
        <v>31.2</v>
      </c>
      <c r="I20" s="17">
        <f t="shared" si="0"/>
        <v>43.92</v>
      </c>
      <c r="J20" s="25"/>
    </row>
    <row r="21" s="1" customFormat="1" ht="30" customHeight="1" spans="1:10">
      <c r="A21" s="11">
        <v>19</v>
      </c>
      <c r="B21" s="18"/>
      <c r="C21" s="20"/>
      <c r="D21" s="19">
        <v>10</v>
      </c>
      <c r="E21" s="14" t="s">
        <v>43</v>
      </c>
      <c r="F21" s="15">
        <v>4120</v>
      </c>
      <c r="G21" s="16">
        <f>VLOOKUP(E21,[1]北京京剧院进入面试人员!$B$2:$G$26,6,FALSE)</f>
        <v>66</v>
      </c>
      <c r="H21" s="21">
        <v>26</v>
      </c>
      <c r="I21" s="17">
        <f t="shared" si="0"/>
        <v>42</v>
      </c>
      <c r="J21" s="25"/>
    </row>
    <row r="22" s="1" customFormat="1" ht="30" customHeight="1" spans="1:10">
      <c r="A22" s="11">
        <v>20</v>
      </c>
      <c r="B22" s="18"/>
      <c r="C22" s="13" t="s">
        <v>44</v>
      </c>
      <c r="D22" s="19">
        <v>1</v>
      </c>
      <c r="E22" s="14" t="s">
        <v>45</v>
      </c>
      <c r="F22" s="15" t="s">
        <v>46</v>
      </c>
      <c r="G22" s="16">
        <f>VLOOKUP(E22,[1]北京京剧院进入面试人员!$B$2:$G$26,6,FALSE)</f>
        <v>74</v>
      </c>
      <c r="H22" s="21">
        <f>VLOOKUP(E22,[2]会计!$D$3:$H$8,4,FALSE)</f>
        <v>82.6666666666667</v>
      </c>
      <c r="I22" s="17">
        <f t="shared" si="0"/>
        <v>79.2</v>
      </c>
      <c r="J22" s="24" t="s">
        <v>14</v>
      </c>
    </row>
    <row r="23" s="1" customFormat="1" ht="30" customHeight="1" spans="1:10">
      <c r="A23" s="11">
        <v>21</v>
      </c>
      <c r="B23" s="18"/>
      <c r="C23" s="18"/>
      <c r="D23" s="19">
        <v>2</v>
      </c>
      <c r="E23" s="14" t="s">
        <v>47</v>
      </c>
      <c r="F23" s="15">
        <v>6545</v>
      </c>
      <c r="G23" s="16">
        <f>VLOOKUP(E23,[1]北京京剧院进入面试人员!$B$2:$G$26,6,FALSE)</f>
        <v>80</v>
      </c>
      <c r="H23" s="21">
        <f>VLOOKUP(E23,[2]会计!$D$3:$H$8,4,FALSE)</f>
        <v>78.3333333333333</v>
      </c>
      <c r="I23" s="17">
        <f t="shared" si="0"/>
        <v>79</v>
      </c>
      <c r="J23" s="25"/>
    </row>
    <row r="24" s="1" customFormat="1" ht="30" customHeight="1" spans="1:10">
      <c r="A24" s="11">
        <v>22</v>
      </c>
      <c r="B24" s="18"/>
      <c r="C24" s="18"/>
      <c r="D24" s="19">
        <v>3</v>
      </c>
      <c r="E24" s="14" t="s">
        <v>48</v>
      </c>
      <c r="F24" s="15" t="s">
        <v>49</v>
      </c>
      <c r="G24" s="16">
        <f>VLOOKUP(E24,[1]北京京剧院进入面试人员!$B$2:$G$26,6,FALSE)</f>
        <v>74</v>
      </c>
      <c r="H24" s="21">
        <f>VLOOKUP(E24,[2]会计!$D$3:$H$8,4,FALSE)</f>
        <v>80</v>
      </c>
      <c r="I24" s="17">
        <f t="shared" si="0"/>
        <v>77.6</v>
      </c>
      <c r="J24" s="25"/>
    </row>
    <row r="25" s="1" customFormat="1" ht="30" customHeight="1" spans="1:10">
      <c r="A25" s="11">
        <v>23</v>
      </c>
      <c r="B25" s="18"/>
      <c r="C25" s="18"/>
      <c r="D25" s="19">
        <v>4</v>
      </c>
      <c r="E25" s="14" t="s">
        <v>50</v>
      </c>
      <c r="F25" s="15">
        <v>2026</v>
      </c>
      <c r="G25" s="16">
        <f>VLOOKUP(E25,[1]北京京剧院进入面试人员!$B$2:$G$26,6,FALSE)</f>
        <v>77</v>
      </c>
      <c r="H25" s="21">
        <f>VLOOKUP(E25,[2]会计!$D$3:$H$8,4,FALSE)</f>
        <v>73.6666666666667</v>
      </c>
      <c r="I25" s="17">
        <f t="shared" si="0"/>
        <v>75</v>
      </c>
      <c r="J25" s="25"/>
    </row>
    <row r="26" s="1" customFormat="1" ht="30" customHeight="1" spans="1:10">
      <c r="A26" s="11">
        <v>24</v>
      </c>
      <c r="B26" s="18"/>
      <c r="C26" s="18"/>
      <c r="D26" s="19">
        <v>5</v>
      </c>
      <c r="E26" s="14" t="s">
        <v>51</v>
      </c>
      <c r="F26" s="15" t="s">
        <v>52</v>
      </c>
      <c r="G26" s="16">
        <f>VLOOKUP(E26,[1]北京京剧院进入面试人员!$B$2:$G$26,6,FALSE)</f>
        <v>88</v>
      </c>
      <c r="H26" s="21" t="s">
        <v>53</v>
      </c>
      <c r="I26" s="17" t="s">
        <v>54</v>
      </c>
      <c r="J26" s="25"/>
    </row>
    <row r="27" s="1" customFormat="1" ht="30" customHeight="1" spans="1:10">
      <c r="A27" s="11">
        <v>25</v>
      </c>
      <c r="B27" s="22"/>
      <c r="C27" s="22"/>
      <c r="D27" s="19">
        <v>6</v>
      </c>
      <c r="E27" s="14" t="s">
        <v>55</v>
      </c>
      <c r="F27" s="15" t="s">
        <v>56</v>
      </c>
      <c r="G27" s="16">
        <f>VLOOKUP(E27,[1]北京京剧院进入面试人员!$B$2:$G$26,6,FALSE)</f>
        <v>76</v>
      </c>
      <c r="H27" s="21" t="s">
        <v>53</v>
      </c>
      <c r="I27" s="17" t="s">
        <v>54</v>
      </c>
      <c r="J27" s="25"/>
    </row>
  </sheetData>
  <sortState ref="E22:I27">
    <sortCondition ref="I22:I27" descending="1"/>
  </sortState>
  <mergeCells count="5">
    <mergeCell ref="A1:J1"/>
    <mergeCell ref="B3:B27"/>
    <mergeCell ref="C3:C10"/>
    <mergeCell ref="C12:C21"/>
    <mergeCell ref="C22:C27"/>
  </mergeCells>
  <pageMargins left="0.31496062992126" right="0.31496062992126" top="0.550694444444444" bottom="0.196850393700787" header="0.31496062992126" footer="0.118110236220472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bjo</dc:creator>
  <cp:lastModifiedBy>bjo</cp:lastModifiedBy>
  <dcterms:created xsi:type="dcterms:W3CDTF">2024-09-19T06:31:00Z</dcterms:created>
  <dcterms:modified xsi:type="dcterms:W3CDTF">2024-09-20T09:15:35Z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