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总成绩" sheetId="2" r:id="rId1"/>
  </sheets>
  <definedNames>
    <definedName name="_xlnm._FilterDatabase" localSheetId="0" hidden="1">总成绩!$A$2:$L$51</definedName>
    <definedName name="_xlnm.Print_Titles" localSheetId="0">总成绩!$2:$2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<sst xmlns="http://schemas.openxmlformats.org/spreadsheetml/2006/main" count="249" uniqueCount="130">
  <si>
    <t>龙里县2024年面向镇（街道）公开考调工作人员总成绩</t>
  </si>
  <si>
    <t>序号</t>
  </si>
  <si>
    <t>姓名</t>
  </si>
  <si>
    <t>准考证号</t>
  </si>
  <si>
    <t>报考单位名称</t>
  </si>
  <si>
    <t>报考职位名称及代码</t>
  </si>
  <si>
    <t>笔试成绩</t>
  </si>
  <si>
    <t>面试成绩</t>
  </si>
  <si>
    <t>总成绩</t>
  </si>
  <si>
    <t>排名</t>
  </si>
  <si>
    <t>是否列为考察对象</t>
  </si>
  <si>
    <t>备注</t>
  </si>
  <si>
    <t>陈奕志</t>
  </si>
  <si>
    <t>llkd20240105</t>
  </si>
  <si>
    <t>龙里县委办公室综合服务中心</t>
  </si>
  <si>
    <t>工作人员01</t>
  </si>
  <si>
    <t>是</t>
  </si>
  <si>
    <t>陈智燊</t>
  </si>
  <si>
    <t>llkd20240103</t>
  </si>
  <si>
    <t>张涵</t>
  </si>
  <si>
    <t>llkd20240101</t>
  </si>
  <si>
    <t>段伟程</t>
  </si>
  <si>
    <t>llkd20240106</t>
  </si>
  <si>
    <t>李子易</t>
  </si>
  <si>
    <t>llkd20240107</t>
  </si>
  <si>
    <t>周文玲</t>
  </si>
  <si>
    <t>llkd20240109</t>
  </si>
  <si>
    <t>谭宇杰</t>
  </si>
  <si>
    <t>llkd20240116</t>
  </si>
  <si>
    <t>龙里县保密技术服务中心</t>
  </si>
  <si>
    <t>付宗政</t>
  </si>
  <si>
    <t>llkd20240122</t>
  </si>
  <si>
    <t>龙里县重大项目服务中心</t>
  </si>
  <si>
    <t>胡涛</t>
  </si>
  <si>
    <t>llkd20240118</t>
  </si>
  <si>
    <t>陈婷婷</t>
  </si>
  <si>
    <t>llkd20240120</t>
  </si>
  <si>
    <t>娄红红</t>
  </si>
  <si>
    <t>llkd20240121</t>
  </si>
  <si>
    <t>彭游</t>
  </si>
  <si>
    <t>llkd20240123</t>
  </si>
  <si>
    <t>韦熙菊</t>
  </si>
  <si>
    <t>llkd20240124</t>
  </si>
  <si>
    <t>龙里县档案史志馆</t>
  </si>
  <si>
    <t>陈凤蓉</t>
  </si>
  <si>
    <t>llkd20240203</t>
  </si>
  <si>
    <t>龙里县人民政府办公室</t>
  </si>
  <si>
    <t>冯明菊</t>
  </si>
  <si>
    <t>llkd20240204</t>
  </si>
  <si>
    <t>崔旭张</t>
  </si>
  <si>
    <t>llkd20240201</t>
  </si>
  <si>
    <t>刘俊兰</t>
  </si>
  <si>
    <t>llkd20240206</t>
  </si>
  <si>
    <t>龙里县人民政府经济发展研究中心</t>
  </si>
  <si>
    <t>胡基刚</t>
  </si>
  <si>
    <t>llkd20240209</t>
  </si>
  <si>
    <t>李红云</t>
  </si>
  <si>
    <t>llkd20240208</t>
  </si>
  <si>
    <t>罗林祥</t>
  </si>
  <si>
    <t>llkd20240213</t>
  </si>
  <si>
    <t>罗倩梅</t>
  </si>
  <si>
    <t>llkd20240210</t>
  </si>
  <si>
    <t>周璇</t>
  </si>
  <si>
    <t>llkd20240214</t>
  </si>
  <si>
    <t>龙里县人民政府办公室综合服务中心</t>
  </si>
  <si>
    <t>杨娟</t>
  </si>
  <si>
    <t>llkd20240218</t>
  </si>
  <si>
    <t>罗艳</t>
  </si>
  <si>
    <t>llkd20240215</t>
  </si>
  <si>
    <t>龙潜</t>
  </si>
  <si>
    <t>llkd20240219</t>
  </si>
  <si>
    <t>邓菲</t>
  </si>
  <si>
    <t>llkd20240225</t>
  </si>
  <si>
    <t>龙里县总工会</t>
  </si>
  <si>
    <t>韦熙红</t>
  </si>
  <si>
    <t>llkd20240301</t>
  </si>
  <si>
    <t>龙里县干部信息中心</t>
  </si>
  <si>
    <t>黄福星</t>
  </si>
  <si>
    <t>llkd20240303</t>
  </si>
  <si>
    <t>龙里县关心下一代工作委员会办公室</t>
  </si>
  <si>
    <t>赵春兰</t>
  </si>
  <si>
    <t>llkd20240305</t>
  </si>
  <si>
    <t>龙里县人才工作服务中心</t>
  </si>
  <si>
    <t>伍小兵</t>
  </si>
  <si>
    <t>llkd20240307</t>
  </si>
  <si>
    <t>吴学鹏</t>
  </si>
  <si>
    <t>llkd20240310</t>
  </si>
  <si>
    <t>宋子玮</t>
  </si>
  <si>
    <t>llkd20240312</t>
  </si>
  <si>
    <t>龙里县基层财政服务中心</t>
  </si>
  <si>
    <t>朱怀荣</t>
  </si>
  <si>
    <t>llkd20240311</t>
  </si>
  <si>
    <t>田金梅</t>
  </si>
  <si>
    <t>llkd20240314</t>
  </si>
  <si>
    <t>龙里县财政投资评价中心</t>
  </si>
  <si>
    <t>游雁云</t>
  </si>
  <si>
    <t>llkd20240315</t>
  </si>
  <si>
    <t>崔秋雪</t>
  </si>
  <si>
    <t>llkd20240317</t>
  </si>
  <si>
    <t>龙里县人力资源服务中心</t>
  </si>
  <si>
    <t>吴攀群</t>
  </si>
  <si>
    <t>llkd20240319</t>
  </si>
  <si>
    <t>吴艳平</t>
  </si>
  <si>
    <t>llkd20240318</t>
  </si>
  <si>
    <t>雷涛</t>
  </si>
  <si>
    <t>llkd20240404</t>
  </si>
  <si>
    <t>中共龙里县纪委县监委机关</t>
  </si>
  <si>
    <t>周定杰</t>
  </si>
  <si>
    <t>llkd20240401</t>
  </si>
  <si>
    <t>朱兴露</t>
  </si>
  <si>
    <t>llkd20240402</t>
  </si>
  <si>
    <t>姜发娟</t>
  </si>
  <si>
    <t>llkd20240403</t>
  </si>
  <si>
    <t>周珊珊</t>
  </si>
  <si>
    <t>llkd20240412</t>
  </si>
  <si>
    <t>龙里县统计普查中心</t>
  </si>
  <si>
    <t>黄凯鹏</t>
  </si>
  <si>
    <t>llkd20240416</t>
  </si>
  <si>
    <t>吴莉</t>
  </si>
  <si>
    <t>llkd20240411</t>
  </si>
  <si>
    <t>张晴</t>
  </si>
  <si>
    <t>llkd20240417</t>
  </si>
  <si>
    <t>龙里县投资促进局</t>
  </si>
  <si>
    <t>罗莲</t>
  </si>
  <si>
    <t>llkd20240419</t>
  </si>
  <si>
    <t>贵州快递物流集聚区管理委员会</t>
  </si>
  <si>
    <t>杜坪</t>
  </si>
  <si>
    <t>llkd20240425</t>
  </si>
  <si>
    <t>张耀</t>
  </si>
  <si>
    <t>llkd20240422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</si>
</sst>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黑体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L51"/>
  <sheetViews>
    <sheetView tabSelected="1" workbookViewId="0">
      <selection activeCell="N4" sqref="N4"/>
    </sheetView>
  </sheetViews>
  <sheetFormatPr defaultColWidth="9" defaultRowHeight="13.5"/>
  <cols>
    <col min="1" max="1" width="6" customWidth="1"/>
    <col min="2" max="2" width="6.5" customWidth="1"/>
    <col min="3" max="3" width="12.2583333333333" customWidth="1"/>
    <col min="4" max="4" width="32.125" customWidth="1"/>
    <col min="5" max="5" width="11.375" customWidth="1"/>
    <col min="6" max="7" width="8.75833333333333" style="2" hidden="1" customWidth="1"/>
    <col min="8" max="8" width="7.5" style="2" customWidth="1"/>
    <col min="10" max="10" width="9.25" customWidth="1"/>
    <col min="11" max="11" width="14" hidden="1" customWidth="1"/>
    <col min="12" max="12" width="8.625" customWidth="1"/>
  </cols>
  <sheetData>
    <row r="1" ht="54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9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0" t="s">
        <v>10</v>
      </c>
      <c r="K2" s="11">
        <f>SUMPRODUCT(($O$2:$O$7055=O2)*($P$2:$P$7055&gt;P2))+1</f>
        <v>1</v>
      </c>
      <c r="L2" s="5" t="s">
        <v>11</v>
      </c>
    </row>
    <row r="3" s="1" customFormat="1" ht="24" customHeight="1" spans="1:12">
      <c r="A3" s="6">
        <v>1</v>
      </c>
      <c r="B3" s="7" t="s">
        <v>12</v>
      </c>
      <c r="C3" s="8" t="s">
        <v>13</v>
      </c>
      <c r="D3" s="6" t="s">
        <v>14</v>
      </c>
      <c r="E3" s="6" t="s">
        <v>15</v>
      </c>
      <c r="F3" s="9">
        <v>63.7</v>
      </c>
      <c r="G3" s="9">
        <v>83.05</v>
      </c>
      <c r="H3" s="9">
        <f t="shared" ref="H3:H51" si="0">ROUND(F3*0.4,2)+ROUND(G3*0.6,2)</f>
        <v>75.31</v>
      </c>
      <c r="I3" s="8">
        <f>SUMPRODUCT(($K$3:$K$51=K3)*($H$3:$H$51&gt;H3))+1</f>
        <v>1</v>
      </c>
      <c r="J3" s="8" t="s">
        <v>16</v>
      </c>
      <c r="K3" s="8" t="str">
        <f t="shared" ref="K3:K51" si="1">D3&amp;E3</f>
        <v>龙里县委办公室综合服务中心工作人员01</v>
      </c>
      <c r="L3" s="8"/>
    </row>
    <row r="4" s="1" customFormat="1" ht="24" customHeight="1" spans="1:12">
      <c r="A4" s="6">
        <v>2</v>
      </c>
      <c r="B4" s="7" t="s">
        <v>17</v>
      </c>
      <c r="C4" s="8" t="s">
        <v>18</v>
      </c>
      <c r="D4" s="6" t="s">
        <v>14</v>
      </c>
      <c r="E4" s="6" t="s">
        <v>15</v>
      </c>
      <c r="F4" s="9">
        <v>64.2</v>
      </c>
      <c r="G4" s="9">
        <v>81.89</v>
      </c>
      <c r="H4" s="9">
        <f t="shared" si="0"/>
        <v>74.81</v>
      </c>
      <c r="I4" s="8">
        <f>SUMPRODUCT(($K$3:$K$51=K4)*($H$3:$H$51&gt;H4))+1</f>
        <v>2</v>
      </c>
      <c r="J4" s="8" t="s">
        <v>16</v>
      </c>
      <c r="K4" s="8" t="str">
        <f t="shared" si="1"/>
        <v>龙里县委办公室综合服务中心工作人员01</v>
      </c>
      <c r="L4" s="8"/>
    </row>
    <row r="5" s="1" customFormat="1" ht="24" customHeight="1" spans="1:12">
      <c r="A5" s="6">
        <v>3</v>
      </c>
      <c r="B5" s="7" t="s">
        <v>19</v>
      </c>
      <c r="C5" s="8" t="s">
        <v>20</v>
      </c>
      <c r="D5" s="6" t="s">
        <v>14</v>
      </c>
      <c r="E5" s="6" t="s">
        <v>15</v>
      </c>
      <c r="F5" s="9">
        <v>60.8</v>
      </c>
      <c r="G5" s="9">
        <v>83.56</v>
      </c>
      <c r="H5" s="9">
        <f t="shared" si="0"/>
        <v>74.46</v>
      </c>
      <c r="I5" s="8">
        <f>SUMPRODUCT(($K$3:$K$51=K5)*($H$3:$H$51&gt;H5))+1</f>
        <v>3</v>
      </c>
      <c r="J5" s="8" t="s">
        <v>16</v>
      </c>
      <c r="K5" s="8" t="str">
        <f t="shared" si="1"/>
        <v>龙里县委办公室综合服务中心工作人员01</v>
      </c>
      <c r="L5" s="8"/>
    </row>
    <row r="6" s="1" customFormat="1" ht="24" customHeight="1" spans="1:12">
      <c r="A6" s="6">
        <v>4</v>
      </c>
      <c r="B6" s="7" t="s">
        <v>21</v>
      </c>
      <c r="C6" s="8" t="s">
        <v>22</v>
      </c>
      <c r="D6" s="6" t="s">
        <v>14</v>
      </c>
      <c r="E6" s="6" t="s">
        <v>15</v>
      </c>
      <c r="F6" s="9">
        <v>63.8</v>
      </c>
      <c r="G6" s="9">
        <v>81.03</v>
      </c>
      <c r="H6" s="9">
        <f t="shared" si="0"/>
        <v>74.14</v>
      </c>
      <c r="I6" s="8">
        <f>SUMPRODUCT(($K$3:$K$51=K6)*($H$3:$H$51&gt;H6))+1</f>
        <v>4</v>
      </c>
      <c r="J6" s="8" t="s">
        <v>16</v>
      </c>
      <c r="K6" s="8" t="str">
        <f t="shared" si="1"/>
        <v>龙里县委办公室综合服务中心工作人员01</v>
      </c>
      <c r="L6" s="8"/>
    </row>
    <row r="7" s="1" customFormat="1" ht="24" customHeight="1" spans="1:12">
      <c r="A7" s="6">
        <v>5</v>
      </c>
      <c r="B7" s="7" t="s">
        <v>23</v>
      </c>
      <c r="C7" s="8" t="s">
        <v>24</v>
      </c>
      <c r="D7" s="6" t="s">
        <v>14</v>
      </c>
      <c r="E7" s="6" t="s">
        <v>15</v>
      </c>
      <c r="F7" s="9">
        <v>60.1</v>
      </c>
      <c r="G7" s="9">
        <v>81.76</v>
      </c>
      <c r="H7" s="9">
        <f t="shared" si="0"/>
        <v>73.1</v>
      </c>
      <c r="I7" s="8">
        <f>SUMPRODUCT(($K$3:$K$51=K7)*($H$3:$H$51&gt;H7))+1</f>
        <v>5</v>
      </c>
      <c r="J7" s="8" t="s">
        <v>16</v>
      </c>
      <c r="K7" s="8" t="str">
        <f t="shared" si="1"/>
        <v>龙里县委办公室综合服务中心工作人员01</v>
      </c>
      <c r="L7" s="8"/>
    </row>
    <row r="8" s="1" customFormat="1" ht="24" customHeight="1" spans="1:12">
      <c r="A8" s="6">
        <v>6</v>
      </c>
      <c r="B8" s="7" t="s">
        <v>25</v>
      </c>
      <c r="C8" s="8" t="s">
        <v>26</v>
      </c>
      <c r="D8" s="6" t="s">
        <v>14</v>
      </c>
      <c r="E8" s="6" t="s">
        <v>15</v>
      </c>
      <c r="F8" s="9">
        <v>58.5</v>
      </c>
      <c r="G8" s="9">
        <v>79.51</v>
      </c>
      <c r="H8" s="9">
        <f t="shared" si="0"/>
        <v>71.11</v>
      </c>
      <c r="I8" s="8">
        <f>SUMPRODUCT(($K$3:$K$51=K8)*($H$3:$H$51&gt;H8))+1</f>
        <v>6</v>
      </c>
      <c r="J8" s="8" t="s">
        <v>16</v>
      </c>
      <c r="K8" s="8" t="str">
        <f t="shared" si="1"/>
        <v>龙里县委办公室综合服务中心工作人员01</v>
      </c>
      <c r="L8" s="8"/>
    </row>
    <row r="9" s="1" customFormat="1" ht="24" customHeight="1" spans="1:12">
      <c r="A9" s="6">
        <v>7</v>
      </c>
      <c r="B9" s="7" t="s">
        <v>27</v>
      </c>
      <c r="C9" s="8" t="s">
        <v>28</v>
      </c>
      <c r="D9" s="6" t="s">
        <v>29</v>
      </c>
      <c r="E9" s="6" t="s">
        <v>15</v>
      </c>
      <c r="F9" s="9">
        <v>60.5</v>
      </c>
      <c r="G9" s="9">
        <v>82.32</v>
      </c>
      <c r="H9" s="9">
        <f t="shared" si="0"/>
        <v>73.59</v>
      </c>
      <c r="I9" s="8">
        <f>SUMPRODUCT(($K$3:$K$51=K9)*($H$3:$H$51&gt;H9))+1</f>
        <v>1</v>
      </c>
      <c r="J9" s="8" t="s">
        <v>16</v>
      </c>
      <c r="K9" s="8" t="str">
        <f t="shared" si="1"/>
        <v>龙里县保密技术服务中心工作人员01</v>
      </c>
      <c r="L9" s="8"/>
    </row>
    <row r="10" s="1" customFormat="1" ht="24" customHeight="1" spans="1:12">
      <c r="A10" s="6">
        <v>8</v>
      </c>
      <c r="B10" s="7" t="s">
        <v>30</v>
      </c>
      <c r="C10" s="8" t="s">
        <v>31</v>
      </c>
      <c r="D10" s="6" t="s">
        <v>32</v>
      </c>
      <c r="E10" s="6" t="s">
        <v>15</v>
      </c>
      <c r="F10" s="9">
        <v>63.5</v>
      </c>
      <c r="G10" s="9">
        <v>82.04</v>
      </c>
      <c r="H10" s="9">
        <f t="shared" si="0"/>
        <v>74.62</v>
      </c>
      <c r="I10" s="8">
        <f>SUMPRODUCT(($K$3:$K$51=K10)*($H$3:$H$51&gt;H10))+1</f>
        <v>1</v>
      </c>
      <c r="J10" s="8" t="s">
        <v>16</v>
      </c>
      <c r="K10" s="8" t="str">
        <f t="shared" si="1"/>
        <v>龙里县重大项目服务中心工作人员01</v>
      </c>
      <c r="L10" s="8"/>
    </row>
    <row r="11" s="1" customFormat="1" ht="24" customHeight="1" spans="1:12">
      <c r="A11" s="6">
        <v>9</v>
      </c>
      <c r="B11" s="7" t="s">
        <v>33</v>
      </c>
      <c r="C11" s="8" t="s">
        <v>34</v>
      </c>
      <c r="D11" s="6" t="s">
        <v>32</v>
      </c>
      <c r="E11" s="6" t="s">
        <v>15</v>
      </c>
      <c r="F11" s="9">
        <v>60.5</v>
      </c>
      <c r="G11" s="9">
        <v>79.21</v>
      </c>
      <c r="H11" s="9">
        <f t="shared" si="0"/>
        <v>71.73</v>
      </c>
      <c r="I11" s="8">
        <f>SUMPRODUCT(($K$3:$K$51=K11)*($H$3:$H$51&gt;H11))+1</f>
        <v>2</v>
      </c>
      <c r="J11" s="8" t="s">
        <v>16</v>
      </c>
      <c r="K11" s="8" t="str">
        <f t="shared" si="1"/>
        <v>龙里县重大项目服务中心工作人员01</v>
      </c>
      <c r="L11" s="8"/>
    </row>
    <row r="12" s="1" customFormat="1" ht="24" customHeight="1" spans="1:12">
      <c r="A12" s="6">
        <v>10</v>
      </c>
      <c r="B12" s="7" t="s">
        <v>35</v>
      </c>
      <c r="C12" s="8" t="s">
        <v>36</v>
      </c>
      <c r="D12" s="6" t="s">
        <v>32</v>
      </c>
      <c r="E12" s="6" t="s">
        <v>15</v>
      </c>
      <c r="F12" s="9">
        <v>61.6</v>
      </c>
      <c r="G12" s="9">
        <v>70.5</v>
      </c>
      <c r="H12" s="9">
        <f t="shared" si="0"/>
        <v>66.94</v>
      </c>
      <c r="I12" s="8">
        <f>SUMPRODUCT(($K$3:$K$51=K12)*($H$3:$H$51&gt;H12))+1</f>
        <v>3</v>
      </c>
      <c r="J12" s="8" t="s">
        <v>16</v>
      </c>
      <c r="K12" s="8" t="str">
        <f t="shared" si="1"/>
        <v>龙里县重大项目服务中心工作人员01</v>
      </c>
      <c r="L12" s="8"/>
    </row>
    <row r="13" s="1" customFormat="1" ht="24" customHeight="1" spans="1:12">
      <c r="A13" s="6">
        <v>11</v>
      </c>
      <c r="B13" s="7" t="s">
        <v>37</v>
      </c>
      <c r="C13" s="8" t="s">
        <v>38</v>
      </c>
      <c r="D13" s="6" t="s">
        <v>32</v>
      </c>
      <c r="E13" s="6" t="s">
        <v>15</v>
      </c>
      <c r="F13" s="9">
        <v>49.9</v>
      </c>
      <c r="G13" s="9">
        <v>73.59</v>
      </c>
      <c r="H13" s="9">
        <f t="shared" si="0"/>
        <v>64.11</v>
      </c>
      <c r="I13" s="8">
        <f>SUMPRODUCT(($K$3:$K$51=K13)*($H$3:$H$51&gt;H13))+1</f>
        <v>4</v>
      </c>
      <c r="J13" s="8"/>
      <c r="K13" s="8" t="str">
        <f t="shared" si="1"/>
        <v>龙里县重大项目服务中心工作人员01</v>
      </c>
      <c r="L13" s="8"/>
    </row>
    <row r="14" s="1" customFormat="1" ht="24" customHeight="1" spans="1:12">
      <c r="A14" s="6">
        <v>12</v>
      </c>
      <c r="B14" s="7" t="s">
        <v>39</v>
      </c>
      <c r="C14" s="8" t="s">
        <v>40</v>
      </c>
      <c r="D14" s="6" t="s">
        <v>32</v>
      </c>
      <c r="E14" s="6" t="s">
        <v>15</v>
      </c>
      <c r="F14" s="9">
        <v>51.7</v>
      </c>
      <c r="G14" s="9">
        <v>70.35</v>
      </c>
      <c r="H14" s="9">
        <f t="shared" si="0"/>
        <v>62.89</v>
      </c>
      <c r="I14" s="8">
        <f>SUMPRODUCT(($K$3:$K$51=K14)*($H$3:$H$51&gt;H14))+1</f>
        <v>5</v>
      </c>
      <c r="J14" s="8"/>
      <c r="K14" s="8" t="str">
        <f t="shared" si="1"/>
        <v>龙里县重大项目服务中心工作人员01</v>
      </c>
      <c r="L14" s="8"/>
    </row>
    <row r="15" s="1" customFormat="1" ht="24" customHeight="1" spans="1:12">
      <c r="A15" s="6">
        <v>13</v>
      </c>
      <c r="B15" s="7" t="s">
        <v>41</v>
      </c>
      <c r="C15" s="8" t="s">
        <v>42</v>
      </c>
      <c r="D15" s="6" t="s">
        <v>43</v>
      </c>
      <c r="E15" s="6" t="s">
        <v>15</v>
      </c>
      <c r="F15" s="9">
        <v>61.4</v>
      </c>
      <c r="G15" s="9">
        <v>74.43</v>
      </c>
      <c r="H15" s="9">
        <f t="shared" si="0"/>
        <v>69.22</v>
      </c>
      <c r="I15" s="8">
        <f>SUMPRODUCT(($K$3:$K$51=K15)*($H$3:$H$51&gt;H15))+1</f>
        <v>1</v>
      </c>
      <c r="J15" s="8" t="s">
        <v>16</v>
      </c>
      <c r="K15" s="8" t="str">
        <f t="shared" si="1"/>
        <v>龙里县档案史志馆工作人员01</v>
      </c>
      <c r="L15" s="8"/>
    </row>
    <row r="16" s="1" customFormat="1" ht="24" customHeight="1" spans="1:12">
      <c r="A16" s="6">
        <v>14</v>
      </c>
      <c r="B16" s="7" t="s">
        <v>44</v>
      </c>
      <c r="C16" s="8" t="s">
        <v>45</v>
      </c>
      <c r="D16" s="6" t="s">
        <v>46</v>
      </c>
      <c r="E16" s="6" t="s">
        <v>15</v>
      </c>
      <c r="F16" s="9">
        <v>74.6</v>
      </c>
      <c r="G16" s="9">
        <v>80.66</v>
      </c>
      <c r="H16" s="9">
        <f t="shared" si="0"/>
        <v>78.24</v>
      </c>
      <c r="I16" s="8">
        <f>SUMPRODUCT(($K$3:$K$51=K16)*($H$3:$H$51&gt;H16))+1</f>
        <v>1</v>
      </c>
      <c r="J16" s="8" t="s">
        <v>16</v>
      </c>
      <c r="K16" s="8" t="str">
        <f t="shared" si="1"/>
        <v>龙里县人民政府办公室工作人员01</v>
      </c>
      <c r="L16" s="8"/>
    </row>
    <row r="17" s="1" customFormat="1" ht="24" customHeight="1" spans="1:12">
      <c r="A17" s="6">
        <v>15</v>
      </c>
      <c r="B17" s="7" t="s">
        <v>47</v>
      </c>
      <c r="C17" s="8" t="s">
        <v>48</v>
      </c>
      <c r="D17" s="6" t="s">
        <v>46</v>
      </c>
      <c r="E17" s="6" t="s">
        <v>15</v>
      </c>
      <c r="F17" s="9">
        <v>60.4</v>
      </c>
      <c r="G17" s="9">
        <v>77.72</v>
      </c>
      <c r="H17" s="9">
        <f t="shared" si="0"/>
        <v>70.79</v>
      </c>
      <c r="I17" s="8">
        <f>SUMPRODUCT(($K$3:$K$51=K17)*($H$3:$H$51&gt;H17))+1</f>
        <v>2</v>
      </c>
      <c r="J17" s="8" t="s">
        <v>16</v>
      </c>
      <c r="K17" s="8" t="str">
        <f t="shared" si="1"/>
        <v>龙里县人民政府办公室工作人员01</v>
      </c>
      <c r="L17" s="8"/>
    </row>
    <row r="18" s="1" customFormat="1" ht="24" customHeight="1" spans="1:12">
      <c r="A18" s="6">
        <v>16</v>
      </c>
      <c r="B18" s="7" t="s">
        <v>49</v>
      </c>
      <c r="C18" s="8" t="s">
        <v>50</v>
      </c>
      <c r="D18" s="6" t="s">
        <v>46</v>
      </c>
      <c r="E18" s="6" t="s">
        <v>15</v>
      </c>
      <c r="F18" s="9">
        <v>52.8</v>
      </c>
      <c r="G18" s="9">
        <v>81.22</v>
      </c>
      <c r="H18" s="9">
        <f t="shared" si="0"/>
        <v>69.85</v>
      </c>
      <c r="I18" s="8">
        <f>SUMPRODUCT(($K$3:$K$51=K18)*($H$3:$H$51&gt;H18))+1</f>
        <v>3</v>
      </c>
      <c r="J18" s="8" t="s">
        <v>16</v>
      </c>
      <c r="K18" s="8" t="str">
        <f t="shared" si="1"/>
        <v>龙里县人民政府办公室工作人员01</v>
      </c>
      <c r="L18" s="8"/>
    </row>
    <row r="19" s="1" customFormat="1" ht="24" customHeight="1" spans="1:12">
      <c r="A19" s="6">
        <v>17</v>
      </c>
      <c r="B19" s="7" t="s">
        <v>51</v>
      </c>
      <c r="C19" s="8" t="s">
        <v>52</v>
      </c>
      <c r="D19" s="6" t="s">
        <v>53</v>
      </c>
      <c r="E19" s="6" t="s">
        <v>15</v>
      </c>
      <c r="F19" s="9">
        <v>67.8</v>
      </c>
      <c r="G19" s="9">
        <v>78.75</v>
      </c>
      <c r="H19" s="9">
        <f t="shared" si="0"/>
        <v>74.37</v>
      </c>
      <c r="I19" s="8">
        <f>SUMPRODUCT(($K$3:$K$51=K19)*($H$3:$H$51&gt;H19))+1</f>
        <v>1</v>
      </c>
      <c r="J19" s="8" t="s">
        <v>16</v>
      </c>
      <c r="K19" s="8" t="str">
        <f t="shared" si="1"/>
        <v>龙里县人民政府经济发展研究中心工作人员01</v>
      </c>
      <c r="L19" s="8"/>
    </row>
    <row r="20" s="1" customFormat="1" ht="24" customHeight="1" spans="1:12">
      <c r="A20" s="6">
        <v>18</v>
      </c>
      <c r="B20" s="7" t="s">
        <v>54</v>
      </c>
      <c r="C20" s="8" t="s">
        <v>55</v>
      </c>
      <c r="D20" s="6" t="s">
        <v>53</v>
      </c>
      <c r="E20" s="6" t="s">
        <v>15</v>
      </c>
      <c r="F20" s="9">
        <v>65.2</v>
      </c>
      <c r="G20" s="9">
        <v>76.78</v>
      </c>
      <c r="H20" s="9">
        <f t="shared" si="0"/>
        <v>72.15</v>
      </c>
      <c r="I20" s="8">
        <f>SUMPRODUCT(($K$3:$K$51=K20)*($H$3:$H$51&gt;H20))+1</f>
        <v>2</v>
      </c>
      <c r="J20" s="8" t="s">
        <v>16</v>
      </c>
      <c r="K20" s="8" t="str">
        <f t="shared" si="1"/>
        <v>龙里县人民政府经济发展研究中心工作人员01</v>
      </c>
      <c r="L20" s="8"/>
    </row>
    <row r="21" s="1" customFormat="1" ht="24" customHeight="1" spans="1:12">
      <c r="A21" s="6">
        <v>19</v>
      </c>
      <c r="B21" s="7" t="s">
        <v>56</v>
      </c>
      <c r="C21" s="8" t="s">
        <v>57</v>
      </c>
      <c r="D21" s="6" t="s">
        <v>53</v>
      </c>
      <c r="E21" s="6" t="s">
        <v>15</v>
      </c>
      <c r="F21" s="9">
        <v>59.8</v>
      </c>
      <c r="G21" s="9">
        <v>79.61</v>
      </c>
      <c r="H21" s="9">
        <f t="shared" si="0"/>
        <v>71.69</v>
      </c>
      <c r="I21" s="8">
        <f>SUMPRODUCT(($K$3:$K$51=K21)*($H$3:$H$51&gt;H21))+1</f>
        <v>3</v>
      </c>
      <c r="J21" s="8" t="s">
        <v>16</v>
      </c>
      <c r="K21" s="8" t="str">
        <f t="shared" si="1"/>
        <v>龙里县人民政府经济发展研究中心工作人员01</v>
      </c>
      <c r="L21" s="8"/>
    </row>
    <row r="22" s="1" customFormat="1" ht="24" customHeight="1" spans="1:12">
      <c r="A22" s="6">
        <v>20</v>
      </c>
      <c r="B22" s="7" t="s">
        <v>58</v>
      </c>
      <c r="C22" s="8" t="s">
        <v>59</v>
      </c>
      <c r="D22" s="6" t="s">
        <v>53</v>
      </c>
      <c r="E22" s="6" t="s">
        <v>15</v>
      </c>
      <c r="F22" s="9">
        <v>60.3</v>
      </c>
      <c r="G22" s="9">
        <v>77.58</v>
      </c>
      <c r="H22" s="9">
        <f t="shared" si="0"/>
        <v>70.67</v>
      </c>
      <c r="I22" s="8">
        <f>SUMPRODUCT(($K$3:$K$51=K22)*($H$3:$H$51&gt;H22))+1</f>
        <v>4</v>
      </c>
      <c r="J22" s="8"/>
      <c r="K22" s="8" t="str">
        <f t="shared" si="1"/>
        <v>龙里县人民政府经济发展研究中心工作人员01</v>
      </c>
      <c r="L22" s="8"/>
    </row>
    <row r="23" s="1" customFormat="1" ht="24" customHeight="1" spans="1:12">
      <c r="A23" s="6">
        <v>21</v>
      </c>
      <c r="B23" s="7" t="s">
        <v>60</v>
      </c>
      <c r="C23" s="8" t="s">
        <v>61</v>
      </c>
      <c r="D23" s="6" t="s">
        <v>53</v>
      </c>
      <c r="E23" s="6" t="s">
        <v>15</v>
      </c>
      <c r="F23" s="9">
        <v>55.5</v>
      </c>
      <c r="G23" s="9">
        <v>76.46</v>
      </c>
      <c r="H23" s="9">
        <f t="shared" si="0"/>
        <v>68.08</v>
      </c>
      <c r="I23" s="8">
        <f>SUMPRODUCT(($K$3:$K$51=K23)*($H$3:$H$51&gt;H23))+1</f>
        <v>5</v>
      </c>
      <c r="J23" s="8"/>
      <c r="K23" s="8" t="str">
        <f t="shared" si="1"/>
        <v>龙里县人民政府经济发展研究中心工作人员01</v>
      </c>
      <c r="L23" s="8"/>
    </row>
    <row r="24" s="1" customFormat="1" ht="24" customHeight="1" spans="1:12">
      <c r="A24" s="6">
        <v>22</v>
      </c>
      <c r="B24" s="7" t="s">
        <v>62</v>
      </c>
      <c r="C24" s="8" t="s">
        <v>63</v>
      </c>
      <c r="D24" s="6" t="s">
        <v>64</v>
      </c>
      <c r="E24" s="6" t="s">
        <v>15</v>
      </c>
      <c r="F24" s="9">
        <v>69.7</v>
      </c>
      <c r="G24" s="9">
        <v>77.77</v>
      </c>
      <c r="H24" s="9">
        <f t="shared" si="0"/>
        <v>74.54</v>
      </c>
      <c r="I24" s="8">
        <f>SUMPRODUCT(($K$3:$K$51=K24)*($H$3:$H$51&gt;H24))+1</f>
        <v>1</v>
      </c>
      <c r="J24" s="8" t="s">
        <v>16</v>
      </c>
      <c r="K24" s="8" t="str">
        <f t="shared" si="1"/>
        <v>龙里县人民政府办公室综合服务中心工作人员01</v>
      </c>
      <c r="L24" s="8"/>
    </row>
    <row r="25" s="1" customFormat="1" ht="24" customHeight="1" spans="1:12">
      <c r="A25" s="6">
        <v>23</v>
      </c>
      <c r="B25" s="7" t="s">
        <v>65</v>
      </c>
      <c r="C25" s="8" t="s">
        <v>66</v>
      </c>
      <c r="D25" s="6" t="s">
        <v>64</v>
      </c>
      <c r="E25" s="6" t="s">
        <v>15</v>
      </c>
      <c r="F25" s="9">
        <v>68.9</v>
      </c>
      <c r="G25" s="9">
        <v>77.99</v>
      </c>
      <c r="H25" s="9">
        <f t="shared" si="0"/>
        <v>74.35</v>
      </c>
      <c r="I25" s="8">
        <f>SUMPRODUCT(($K$3:$K$51=K25)*($H$3:$H$51&gt;H25))+1</f>
        <v>2</v>
      </c>
      <c r="J25" s="8" t="s">
        <v>16</v>
      </c>
      <c r="K25" s="8" t="str">
        <f t="shared" si="1"/>
        <v>龙里县人民政府办公室综合服务中心工作人员01</v>
      </c>
      <c r="L25" s="8"/>
    </row>
    <row r="26" s="1" customFormat="1" ht="24" customHeight="1" spans="1:12">
      <c r="A26" s="6">
        <v>24</v>
      </c>
      <c r="B26" s="7" t="s">
        <v>67</v>
      </c>
      <c r="C26" s="8" t="s">
        <v>68</v>
      </c>
      <c r="D26" s="6" t="s">
        <v>64</v>
      </c>
      <c r="E26" s="6" t="s">
        <v>15</v>
      </c>
      <c r="F26" s="9">
        <v>59</v>
      </c>
      <c r="G26" s="9">
        <v>77.64</v>
      </c>
      <c r="H26" s="9">
        <f t="shared" si="0"/>
        <v>70.18</v>
      </c>
      <c r="I26" s="8">
        <f>SUMPRODUCT(($K$3:$K$51=K26)*($H$3:$H$51&gt;H26))+1</f>
        <v>3</v>
      </c>
      <c r="J26" s="8" t="s">
        <v>16</v>
      </c>
      <c r="K26" s="8" t="str">
        <f t="shared" si="1"/>
        <v>龙里县人民政府办公室综合服务中心工作人员01</v>
      </c>
      <c r="L26" s="8"/>
    </row>
    <row r="27" s="1" customFormat="1" ht="24" customHeight="1" spans="1:12">
      <c r="A27" s="6">
        <v>25</v>
      </c>
      <c r="B27" s="7" t="s">
        <v>69</v>
      </c>
      <c r="C27" s="8" t="s">
        <v>70</v>
      </c>
      <c r="D27" s="6" t="s">
        <v>64</v>
      </c>
      <c r="E27" s="6" t="s">
        <v>15</v>
      </c>
      <c r="F27" s="9">
        <v>52.6</v>
      </c>
      <c r="G27" s="9">
        <v>76.89</v>
      </c>
      <c r="H27" s="9">
        <f t="shared" si="0"/>
        <v>67.17</v>
      </c>
      <c r="I27" s="8">
        <f>SUMPRODUCT(($K$3:$K$51=K27)*($H$3:$H$51&gt;H27))+1</f>
        <v>4</v>
      </c>
      <c r="J27" s="8"/>
      <c r="K27" s="8" t="str">
        <f t="shared" si="1"/>
        <v>龙里县人民政府办公室综合服务中心工作人员01</v>
      </c>
      <c r="L27" s="8"/>
    </row>
    <row r="28" s="1" customFormat="1" ht="24" customHeight="1" spans="1:12">
      <c r="A28" s="6">
        <v>26</v>
      </c>
      <c r="B28" s="7" t="s">
        <v>71</v>
      </c>
      <c r="C28" s="8" t="s">
        <v>72</v>
      </c>
      <c r="D28" s="6" t="s">
        <v>73</v>
      </c>
      <c r="E28" s="6" t="s">
        <v>15</v>
      </c>
      <c r="F28" s="9">
        <v>43.6</v>
      </c>
      <c r="G28" s="9">
        <v>77.6</v>
      </c>
      <c r="H28" s="9">
        <f t="shared" si="0"/>
        <v>64</v>
      </c>
      <c r="I28" s="8">
        <f>SUMPRODUCT(($K$3:$K$51=K28)*($H$3:$H$51&gt;H28))+1</f>
        <v>1</v>
      </c>
      <c r="J28" s="8" t="s">
        <v>16</v>
      </c>
      <c r="K28" s="8" t="str">
        <f t="shared" si="1"/>
        <v>龙里县总工会工作人员01</v>
      </c>
      <c r="L28" s="8"/>
    </row>
    <row r="29" s="1" customFormat="1" ht="24" customHeight="1" spans="1:12">
      <c r="A29" s="6">
        <v>27</v>
      </c>
      <c r="B29" s="7" t="s">
        <v>74</v>
      </c>
      <c r="C29" s="8" t="s">
        <v>75</v>
      </c>
      <c r="D29" s="6" t="s">
        <v>76</v>
      </c>
      <c r="E29" s="6" t="s">
        <v>15</v>
      </c>
      <c r="F29" s="9">
        <v>73</v>
      </c>
      <c r="G29" s="9">
        <v>79.28</v>
      </c>
      <c r="H29" s="9">
        <f t="shared" si="0"/>
        <v>76.77</v>
      </c>
      <c r="I29" s="8">
        <f>SUMPRODUCT(($K$3:$K$51=K29)*($H$3:$H$51&gt;H29))+1</f>
        <v>1</v>
      </c>
      <c r="J29" s="8" t="s">
        <v>16</v>
      </c>
      <c r="K29" s="8" t="str">
        <f t="shared" si="1"/>
        <v>龙里县干部信息中心工作人员01</v>
      </c>
      <c r="L29" s="8"/>
    </row>
    <row r="30" s="1" customFormat="1" ht="24" customHeight="1" spans="1:12">
      <c r="A30" s="6">
        <v>28</v>
      </c>
      <c r="B30" s="7" t="s">
        <v>77</v>
      </c>
      <c r="C30" s="8" t="s">
        <v>78</v>
      </c>
      <c r="D30" s="6" t="s">
        <v>79</v>
      </c>
      <c r="E30" s="6" t="s">
        <v>15</v>
      </c>
      <c r="F30" s="9">
        <v>62.6</v>
      </c>
      <c r="G30" s="9">
        <v>80.67</v>
      </c>
      <c r="H30" s="9">
        <f t="shared" si="0"/>
        <v>73.44</v>
      </c>
      <c r="I30" s="8">
        <f>SUMPRODUCT(($K$3:$K$51=K30)*($H$3:$H$51&gt;H30))+1</f>
        <v>1</v>
      </c>
      <c r="J30" s="8" t="s">
        <v>16</v>
      </c>
      <c r="K30" s="8" t="str">
        <f t="shared" si="1"/>
        <v>龙里县关心下一代工作委员会办公室工作人员01</v>
      </c>
      <c r="L30" s="8"/>
    </row>
    <row r="31" s="1" customFormat="1" ht="24" customHeight="1" spans="1:12">
      <c r="A31" s="6">
        <v>29</v>
      </c>
      <c r="B31" s="7" t="s">
        <v>80</v>
      </c>
      <c r="C31" s="8" t="s">
        <v>81</v>
      </c>
      <c r="D31" s="6" t="s">
        <v>82</v>
      </c>
      <c r="E31" s="6" t="s">
        <v>15</v>
      </c>
      <c r="F31" s="9">
        <v>69.9</v>
      </c>
      <c r="G31" s="9">
        <v>80.8</v>
      </c>
      <c r="H31" s="9">
        <f t="shared" si="0"/>
        <v>76.44</v>
      </c>
      <c r="I31" s="8">
        <f>SUMPRODUCT(($K$3:$K$51=K31)*($H$3:$H$51&gt;H31))+1</f>
        <v>1</v>
      </c>
      <c r="J31" s="8" t="s">
        <v>16</v>
      </c>
      <c r="K31" s="8" t="str">
        <f t="shared" si="1"/>
        <v>龙里县人才工作服务中心工作人员01</v>
      </c>
      <c r="L31" s="8"/>
    </row>
    <row r="32" s="1" customFormat="1" ht="24" customHeight="1" spans="1:12">
      <c r="A32" s="6">
        <v>30</v>
      </c>
      <c r="B32" s="7" t="s">
        <v>83</v>
      </c>
      <c r="C32" s="8" t="s">
        <v>84</v>
      </c>
      <c r="D32" s="6" t="s">
        <v>82</v>
      </c>
      <c r="E32" s="6" t="s">
        <v>15</v>
      </c>
      <c r="F32" s="9">
        <v>63.4</v>
      </c>
      <c r="G32" s="9">
        <v>79.9</v>
      </c>
      <c r="H32" s="9">
        <f t="shared" si="0"/>
        <v>73.3</v>
      </c>
      <c r="I32" s="8">
        <f>SUMPRODUCT(($K$3:$K$51=K32)*($H$3:$H$51&gt;H32))+1</f>
        <v>2</v>
      </c>
      <c r="J32" s="8" t="s">
        <v>16</v>
      </c>
      <c r="K32" s="8" t="str">
        <f t="shared" si="1"/>
        <v>龙里县人才工作服务中心工作人员01</v>
      </c>
      <c r="L32" s="8"/>
    </row>
    <row r="33" s="1" customFormat="1" ht="24" customHeight="1" spans="1:12">
      <c r="A33" s="6">
        <v>31</v>
      </c>
      <c r="B33" s="7" t="s">
        <v>85</v>
      </c>
      <c r="C33" s="8" t="s">
        <v>86</v>
      </c>
      <c r="D33" s="6" t="s">
        <v>82</v>
      </c>
      <c r="E33" s="6" t="s">
        <v>15</v>
      </c>
      <c r="F33" s="9">
        <v>58.6</v>
      </c>
      <c r="G33" s="9">
        <v>75.05</v>
      </c>
      <c r="H33" s="9">
        <f t="shared" si="0"/>
        <v>68.47</v>
      </c>
      <c r="I33" s="8">
        <f>SUMPRODUCT(($K$3:$K$51=K33)*($H$3:$H$51&gt;H33))+1</f>
        <v>3</v>
      </c>
      <c r="J33" s="8" t="s">
        <v>16</v>
      </c>
      <c r="K33" s="8" t="str">
        <f t="shared" si="1"/>
        <v>龙里县人才工作服务中心工作人员01</v>
      </c>
      <c r="L33" s="8"/>
    </row>
    <row r="34" s="1" customFormat="1" ht="24" customHeight="1" spans="1:12">
      <c r="A34" s="6">
        <v>32</v>
      </c>
      <c r="B34" s="7" t="s">
        <v>87</v>
      </c>
      <c r="C34" s="8" t="s">
        <v>88</v>
      </c>
      <c r="D34" s="6" t="s">
        <v>89</v>
      </c>
      <c r="E34" s="6" t="s">
        <v>15</v>
      </c>
      <c r="F34" s="9">
        <v>60.8</v>
      </c>
      <c r="G34" s="9">
        <v>78.52</v>
      </c>
      <c r="H34" s="9">
        <f t="shared" si="0"/>
        <v>71.43</v>
      </c>
      <c r="I34" s="8">
        <f>SUMPRODUCT(($K$3:$K$51=K34)*($H$3:$H$51&gt;H34))+1</f>
        <v>1</v>
      </c>
      <c r="J34" s="8" t="s">
        <v>16</v>
      </c>
      <c r="K34" s="8" t="str">
        <f t="shared" si="1"/>
        <v>龙里县基层财政服务中心工作人员01</v>
      </c>
      <c r="L34" s="8"/>
    </row>
    <row r="35" s="1" customFormat="1" ht="24" customHeight="1" spans="1:12">
      <c r="A35" s="6">
        <v>33</v>
      </c>
      <c r="B35" s="7" t="s">
        <v>90</v>
      </c>
      <c r="C35" s="8" t="s">
        <v>91</v>
      </c>
      <c r="D35" s="6" t="s">
        <v>89</v>
      </c>
      <c r="E35" s="6" t="s">
        <v>15</v>
      </c>
      <c r="F35" s="9">
        <v>54.3</v>
      </c>
      <c r="G35" s="9">
        <v>77.68</v>
      </c>
      <c r="H35" s="9">
        <f t="shared" si="0"/>
        <v>68.33</v>
      </c>
      <c r="I35" s="8">
        <f>SUMPRODUCT(($K$3:$K$51=K35)*($H$3:$H$51&gt;H35))+1</f>
        <v>2</v>
      </c>
      <c r="J35" s="8" t="s">
        <v>16</v>
      </c>
      <c r="K35" s="8" t="str">
        <f t="shared" si="1"/>
        <v>龙里县基层财政服务中心工作人员01</v>
      </c>
      <c r="L35" s="8"/>
    </row>
    <row r="36" s="1" customFormat="1" ht="24" customHeight="1" spans="1:12">
      <c r="A36" s="6">
        <v>34</v>
      </c>
      <c r="B36" s="7" t="s">
        <v>92</v>
      </c>
      <c r="C36" s="8" t="s">
        <v>93</v>
      </c>
      <c r="D36" s="6" t="s">
        <v>94</v>
      </c>
      <c r="E36" s="6" t="s">
        <v>15</v>
      </c>
      <c r="F36" s="9">
        <v>61.1</v>
      </c>
      <c r="G36" s="9">
        <v>78.36</v>
      </c>
      <c r="H36" s="9">
        <f t="shared" si="0"/>
        <v>71.46</v>
      </c>
      <c r="I36" s="8">
        <f>SUMPRODUCT(($K$3:$K$51=K36)*($H$3:$H$51&gt;H36))+1</f>
        <v>1</v>
      </c>
      <c r="J36" s="8" t="s">
        <v>16</v>
      </c>
      <c r="K36" s="8" t="str">
        <f t="shared" si="1"/>
        <v>龙里县财政投资评价中心工作人员01</v>
      </c>
      <c r="L36" s="8"/>
    </row>
    <row r="37" s="1" customFormat="1" ht="24" customHeight="1" spans="1:12">
      <c r="A37" s="6">
        <v>35</v>
      </c>
      <c r="B37" s="7" t="s">
        <v>95</v>
      </c>
      <c r="C37" s="8" t="s">
        <v>96</v>
      </c>
      <c r="D37" s="6" t="s">
        <v>94</v>
      </c>
      <c r="E37" s="6" t="s">
        <v>15</v>
      </c>
      <c r="F37" s="9">
        <v>57</v>
      </c>
      <c r="G37" s="9">
        <v>76.58</v>
      </c>
      <c r="H37" s="9">
        <f t="shared" si="0"/>
        <v>68.75</v>
      </c>
      <c r="I37" s="8">
        <f>SUMPRODUCT(($K$3:$K$51=K37)*($H$3:$H$51&gt;H37))+1</f>
        <v>2</v>
      </c>
      <c r="J37" s="8" t="s">
        <v>16</v>
      </c>
      <c r="K37" s="8" t="str">
        <f t="shared" si="1"/>
        <v>龙里县财政投资评价中心工作人员01</v>
      </c>
      <c r="L37" s="8"/>
    </row>
    <row r="38" s="1" customFormat="1" ht="24" customHeight="1" spans="1:12">
      <c r="A38" s="6">
        <v>36</v>
      </c>
      <c r="B38" s="7" t="s">
        <v>97</v>
      </c>
      <c r="C38" s="8" t="s">
        <v>98</v>
      </c>
      <c r="D38" s="6" t="s">
        <v>99</v>
      </c>
      <c r="E38" s="6" t="s">
        <v>15</v>
      </c>
      <c r="F38" s="9">
        <v>61.2</v>
      </c>
      <c r="G38" s="9">
        <v>78.2</v>
      </c>
      <c r="H38" s="9">
        <f t="shared" si="0"/>
        <v>71.4</v>
      </c>
      <c r="I38" s="8">
        <f>SUMPRODUCT(($K$3:$K$51=K38)*($H$3:$H$51&gt;H38))+1</f>
        <v>1</v>
      </c>
      <c r="J38" s="8" t="s">
        <v>16</v>
      </c>
      <c r="K38" s="8" t="str">
        <f t="shared" si="1"/>
        <v>龙里县人力资源服务中心工作人员01</v>
      </c>
      <c r="L38" s="8"/>
    </row>
    <row r="39" s="1" customFormat="1" ht="24" customHeight="1" spans="1:12">
      <c r="A39" s="6">
        <v>37</v>
      </c>
      <c r="B39" s="7" t="s">
        <v>100</v>
      </c>
      <c r="C39" s="8" t="s">
        <v>101</v>
      </c>
      <c r="D39" s="6" t="s">
        <v>99</v>
      </c>
      <c r="E39" s="6" t="s">
        <v>15</v>
      </c>
      <c r="F39" s="9">
        <v>56.2</v>
      </c>
      <c r="G39" s="9">
        <v>78.05</v>
      </c>
      <c r="H39" s="9">
        <f t="shared" si="0"/>
        <v>69.31</v>
      </c>
      <c r="I39" s="8">
        <f>SUMPRODUCT(($K$3:$K$51=K39)*($H$3:$H$51&gt;H39))+1</f>
        <v>2</v>
      </c>
      <c r="J39" s="8" t="s">
        <v>16</v>
      </c>
      <c r="K39" s="8" t="str">
        <f t="shared" si="1"/>
        <v>龙里县人力资源服务中心工作人员01</v>
      </c>
      <c r="L39" s="8"/>
    </row>
    <row r="40" s="1" customFormat="1" ht="24" customHeight="1" spans="1:12">
      <c r="A40" s="6">
        <v>38</v>
      </c>
      <c r="B40" s="7" t="s">
        <v>102</v>
      </c>
      <c r="C40" s="8" t="s">
        <v>103</v>
      </c>
      <c r="D40" s="6" t="s">
        <v>99</v>
      </c>
      <c r="E40" s="6" t="s">
        <v>15</v>
      </c>
      <c r="F40" s="9">
        <v>55.1</v>
      </c>
      <c r="G40" s="9">
        <v>74.01</v>
      </c>
      <c r="H40" s="9">
        <f t="shared" si="0"/>
        <v>66.45</v>
      </c>
      <c r="I40" s="8">
        <f>SUMPRODUCT(($K$3:$K$51=K40)*($H$3:$H$51&gt;H40))+1</f>
        <v>3</v>
      </c>
      <c r="J40" s="8"/>
      <c r="K40" s="8" t="str">
        <f t="shared" si="1"/>
        <v>龙里县人力资源服务中心工作人员01</v>
      </c>
      <c r="L40" s="8"/>
    </row>
    <row r="41" s="1" customFormat="1" ht="24" customHeight="1" spans="1:12">
      <c r="A41" s="6">
        <v>39</v>
      </c>
      <c r="B41" s="7" t="s">
        <v>104</v>
      </c>
      <c r="C41" s="8" t="s">
        <v>105</v>
      </c>
      <c r="D41" s="6" t="s">
        <v>106</v>
      </c>
      <c r="E41" s="6" t="s">
        <v>15</v>
      </c>
      <c r="F41" s="9">
        <v>71.8</v>
      </c>
      <c r="G41" s="9">
        <v>79.13</v>
      </c>
      <c r="H41" s="9">
        <f t="shared" si="0"/>
        <v>76.2</v>
      </c>
      <c r="I41" s="8">
        <f>SUMPRODUCT(($K$3:$K$51=K41)*($H$3:$H$51&gt;H41))+1</f>
        <v>1</v>
      </c>
      <c r="J41" s="8" t="s">
        <v>16</v>
      </c>
      <c r="K41" s="8" t="str">
        <f t="shared" si="1"/>
        <v>中共龙里县纪委县监委机关工作人员01</v>
      </c>
      <c r="L41" s="8"/>
    </row>
    <row r="42" s="1" customFormat="1" ht="24" customHeight="1" spans="1:12">
      <c r="A42" s="6">
        <v>40</v>
      </c>
      <c r="B42" s="7" t="s">
        <v>107</v>
      </c>
      <c r="C42" s="8" t="s">
        <v>108</v>
      </c>
      <c r="D42" s="6" t="s">
        <v>106</v>
      </c>
      <c r="E42" s="6" t="s">
        <v>15</v>
      </c>
      <c r="F42" s="9">
        <v>67.9</v>
      </c>
      <c r="G42" s="9">
        <v>76.61</v>
      </c>
      <c r="H42" s="9">
        <f t="shared" si="0"/>
        <v>73.13</v>
      </c>
      <c r="I42" s="8">
        <f>SUMPRODUCT(($K$3:$K$51=K42)*($H$3:$H$51&gt;H42))+1</f>
        <v>2</v>
      </c>
      <c r="J42" s="8" t="s">
        <v>16</v>
      </c>
      <c r="K42" s="8" t="str">
        <f t="shared" si="1"/>
        <v>中共龙里县纪委县监委机关工作人员01</v>
      </c>
      <c r="L42" s="8"/>
    </row>
    <row r="43" s="1" customFormat="1" ht="24" customHeight="1" spans="1:12">
      <c r="A43" s="6">
        <v>41</v>
      </c>
      <c r="B43" s="7" t="s">
        <v>109</v>
      </c>
      <c r="C43" s="8" t="s">
        <v>110</v>
      </c>
      <c r="D43" s="6" t="s">
        <v>106</v>
      </c>
      <c r="E43" s="6" t="s">
        <v>15</v>
      </c>
      <c r="F43" s="9">
        <v>60.4</v>
      </c>
      <c r="G43" s="9">
        <v>80.39</v>
      </c>
      <c r="H43" s="9">
        <f t="shared" si="0"/>
        <v>72.39</v>
      </c>
      <c r="I43" s="8">
        <f>SUMPRODUCT(($K$3:$K$51=K43)*($H$3:$H$51&gt;H43))+1</f>
        <v>3</v>
      </c>
      <c r="J43" s="8" t="s">
        <v>16</v>
      </c>
      <c r="K43" s="8" t="str">
        <f t="shared" si="1"/>
        <v>中共龙里县纪委县监委机关工作人员01</v>
      </c>
      <c r="L43" s="8"/>
    </row>
    <row r="44" s="1" customFormat="1" ht="24" customHeight="1" spans="1:12">
      <c r="A44" s="6">
        <v>42</v>
      </c>
      <c r="B44" s="7" t="s">
        <v>111</v>
      </c>
      <c r="C44" s="8" t="s">
        <v>112</v>
      </c>
      <c r="D44" s="6" t="s">
        <v>106</v>
      </c>
      <c r="E44" s="6" t="s">
        <v>15</v>
      </c>
      <c r="F44" s="9">
        <v>60</v>
      </c>
      <c r="G44" s="9">
        <v>78.29</v>
      </c>
      <c r="H44" s="9">
        <f t="shared" si="0"/>
        <v>70.97</v>
      </c>
      <c r="I44" s="8">
        <f>SUMPRODUCT(($K$3:$K$51=K44)*($H$3:$H$51&gt;H44))+1</f>
        <v>4</v>
      </c>
      <c r="J44" s="8" t="s">
        <v>16</v>
      </c>
      <c r="K44" s="8" t="str">
        <f t="shared" si="1"/>
        <v>中共龙里县纪委县监委机关工作人员01</v>
      </c>
      <c r="L44" s="8"/>
    </row>
    <row r="45" s="1" customFormat="1" ht="24" customHeight="1" spans="1:12">
      <c r="A45" s="6">
        <v>43</v>
      </c>
      <c r="B45" s="7" t="s">
        <v>113</v>
      </c>
      <c r="C45" s="8" t="s">
        <v>114</v>
      </c>
      <c r="D45" s="6" t="s">
        <v>115</v>
      </c>
      <c r="E45" s="6" t="s">
        <v>15</v>
      </c>
      <c r="F45" s="9">
        <v>69.4</v>
      </c>
      <c r="G45" s="9">
        <v>80.47</v>
      </c>
      <c r="H45" s="9">
        <f t="shared" si="0"/>
        <v>76.04</v>
      </c>
      <c r="I45" s="8">
        <f>SUMPRODUCT(($K$3:$K$51=K45)*($H$3:$H$51&gt;H45))+1</f>
        <v>1</v>
      </c>
      <c r="J45" s="8" t="s">
        <v>16</v>
      </c>
      <c r="K45" s="8" t="str">
        <f t="shared" si="1"/>
        <v>龙里县统计普查中心工作人员01</v>
      </c>
      <c r="L45" s="8"/>
    </row>
    <row r="46" s="1" customFormat="1" ht="24" customHeight="1" spans="1:12">
      <c r="A46" s="6">
        <v>44</v>
      </c>
      <c r="B46" s="7" t="s">
        <v>116</v>
      </c>
      <c r="C46" s="8" t="s">
        <v>117</v>
      </c>
      <c r="D46" s="6" t="s">
        <v>115</v>
      </c>
      <c r="E46" s="6" t="s">
        <v>15</v>
      </c>
      <c r="F46" s="9">
        <v>59.1</v>
      </c>
      <c r="G46" s="9">
        <v>79.36</v>
      </c>
      <c r="H46" s="9">
        <f t="shared" si="0"/>
        <v>71.26</v>
      </c>
      <c r="I46" s="8">
        <f>SUMPRODUCT(($K$3:$K$51=K46)*($H$3:$H$51&gt;H46))+1</f>
        <v>2</v>
      </c>
      <c r="J46" s="8" t="s">
        <v>16</v>
      </c>
      <c r="K46" s="8" t="str">
        <f t="shared" si="1"/>
        <v>龙里县统计普查中心工作人员01</v>
      </c>
      <c r="L46" s="8"/>
    </row>
    <row r="47" s="1" customFormat="1" ht="24" customHeight="1" spans="1:12">
      <c r="A47" s="6">
        <v>45</v>
      </c>
      <c r="B47" s="7" t="s">
        <v>118</v>
      </c>
      <c r="C47" s="8" t="s">
        <v>119</v>
      </c>
      <c r="D47" s="6" t="s">
        <v>115</v>
      </c>
      <c r="E47" s="6" t="s">
        <v>15</v>
      </c>
      <c r="F47" s="9">
        <v>60</v>
      </c>
      <c r="G47" s="9">
        <v>74.16</v>
      </c>
      <c r="H47" s="9">
        <f t="shared" si="0"/>
        <v>68.5</v>
      </c>
      <c r="I47" s="8">
        <f>SUMPRODUCT(($K$3:$K$51=K47)*($H$3:$H$51&gt;H47))+1</f>
        <v>3</v>
      </c>
      <c r="J47" s="8"/>
      <c r="K47" s="8" t="str">
        <f t="shared" si="1"/>
        <v>龙里县统计普查中心工作人员01</v>
      </c>
      <c r="L47" s="8"/>
    </row>
    <row r="48" s="1" customFormat="1" ht="24" customHeight="1" spans="1:12">
      <c r="A48" s="6">
        <v>46</v>
      </c>
      <c r="B48" s="7" t="s">
        <v>120</v>
      </c>
      <c r="C48" s="8" t="s">
        <v>121</v>
      </c>
      <c r="D48" s="6" t="s">
        <v>122</v>
      </c>
      <c r="E48" s="6" t="s">
        <v>15</v>
      </c>
      <c r="F48" s="9">
        <v>72.1</v>
      </c>
      <c r="G48" s="9">
        <v>78.59</v>
      </c>
      <c r="H48" s="9">
        <f t="shared" si="0"/>
        <v>75.99</v>
      </c>
      <c r="I48" s="8">
        <f>SUMPRODUCT(($K$3:$K$51=K48)*($H$3:$H$51&gt;H48))+1</f>
        <v>1</v>
      </c>
      <c r="J48" s="8" t="s">
        <v>16</v>
      </c>
      <c r="K48" s="8" t="str">
        <f t="shared" si="1"/>
        <v>龙里县投资促进局工作人员01</v>
      </c>
      <c r="L48" s="8"/>
    </row>
    <row r="49" s="1" customFormat="1" ht="24" customHeight="1" spans="1:12">
      <c r="A49" s="6">
        <v>47</v>
      </c>
      <c r="B49" s="7" t="s">
        <v>123</v>
      </c>
      <c r="C49" s="8" t="s">
        <v>124</v>
      </c>
      <c r="D49" s="6" t="s">
        <v>125</v>
      </c>
      <c r="E49" s="6" t="s">
        <v>15</v>
      </c>
      <c r="F49" s="9">
        <v>69.2</v>
      </c>
      <c r="G49" s="9">
        <v>79.12</v>
      </c>
      <c r="H49" s="9">
        <f t="shared" si="0"/>
        <v>75.15</v>
      </c>
      <c r="I49" s="8">
        <f>SUMPRODUCT(($K$3:$K$51=K49)*($H$3:$H$51&gt;H49))+1</f>
        <v>1</v>
      </c>
      <c r="J49" s="8" t="s">
        <v>16</v>
      </c>
      <c r="K49" s="8" t="str">
        <f t="shared" si="1"/>
        <v>贵州快递物流集聚区管理委员会工作人员01</v>
      </c>
      <c r="L49" s="8"/>
    </row>
    <row r="50" s="1" customFormat="1" ht="24" customHeight="1" spans="1:12">
      <c r="A50" s="6">
        <v>48</v>
      </c>
      <c r="B50" s="7" t="s">
        <v>126</v>
      </c>
      <c r="C50" s="8" t="s">
        <v>127</v>
      </c>
      <c r="D50" s="6" t="s">
        <v>125</v>
      </c>
      <c r="E50" s="6" t="s">
        <v>15</v>
      </c>
      <c r="F50" s="9">
        <v>67.7</v>
      </c>
      <c r="G50" s="9">
        <v>74.23</v>
      </c>
      <c r="H50" s="9">
        <f t="shared" si="0"/>
        <v>71.62</v>
      </c>
      <c r="I50" s="8">
        <f>SUMPRODUCT(($K$3:$K$51=K50)*($H$3:$H$51&gt;H50))+1</f>
        <v>2</v>
      </c>
      <c r="J50" s="8" t="s">
        <v>16</v>
      </c>
      <c r="K50" s="8" t="str">
        <f t="shared" si="1"/>
        <v>贵州快递物流集聚区管理委员会工作人员01</v>
      </c>
      <c r="L50" s="8"/>
    </row>
    <row r="51" s="1" customFormat="1" ht="24" customHeight="1" spans="1:12">
      <c r="A51" s="6">
        <v>49</v>
      </c>
      <c r="B51" s="7" t="s">
        <v>128</v>
      </c>
      <c r="C51" s="8" t="s">
        <v>129</v>
      </c>
      <c r="D51" s="6" t="s">
        <v>125</v>
      </c>
      <c r="E51" s="6" t="s">
        <v>15</v>
      </c>
      <c r="F51" s="9">
        <v>62.6</v>
      </c>
      <c r="G51" s="9">
        <v>75.08</v>
      </c>
      <c r="H51" s="9">
        <f t="shared" si="0"/>
        <v>70.09</v>
      </c>
      <c r="I51" s="8">
        <f>SUMPRODUCT(($K$3:$K$51=K51)*($H$3:$H$51&gt;H51))+1</f>
        <v>3</v>
      </c>
      <c r="J51" s="8"/>
      <c r="K51" s="8" t="str">
        <f t="shared" si="1"/>
        <v>贵州快递物流集聚区管理委员会工作人员01</v>
      </c>
      <c r="L51" s="8"/>
    </row>
  </sheetData>
  <sheetProtection password="CE28" sheet="1" objects="1"/>
  <autoFilter xmlns:etc="http://www.wps.cn/officeDocument/2017/etCustomData" ref="A2:L51" etc:filterBottomFollowUsedRange="0">
    <extLst/>
  </autoFilter>
  <sortState ref="A49:L51">
    <sortCondition ref="H49:H51" descending="1"/>
  </sortState>
  <mergeCells count="1">
    <mergeCell ref="A1:L1"/>
  </mergeCells>
  <printOptions horizontalCentered="1"/>
  <pageMargins left="0.700694444444445" right="0.700694444444445" top="0.786805555555556" bottom="0.786805555555556" header="0" footer="0"/>
  <pageSetup paperSize="9" scale="87" fitToHeight="0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2022-07-18T04:33:00Z</dcterms:created>
  <dcterms:modified xsi:type="dcterms:W3CDTF">2024-08-19T04:08:20Z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20C7A68ADC2D4331BDD13F3B79ED856B_13</vt:lpwstr>
  </property>
  <property fmtid="{D5CDD505-2E9C-101B-9397-08002B2CF9AE}" pid="3" name="KSOProductBuildVer">
    <vt:lpwstr>2052-12.1.0.17827</vt:lpwstr>
  </property>
</Properties>
</file>