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firstSheet="1"/>
  </bookViews>
  <sheets>
    <sheet name="综合成绩公示（A组）" sheetId="2" r:id="rId1"/>
    <sheet name="综合成绩公示 (B组)" sheetId="3" r:id="rId2"/>
    <sheet name="综合成绩公示(C组)" sheetId="4" r:id="rId3"/>
    <sheet name="Sheet1" sheetId="1" r:id="rId4"/>
  </sheets>
  <externalReferences>
    <externalReference r:id="rId5"/>
    <externalReference r:id="rId6"/>
    <externalReference r:id="rId7"/>
  </externalReferences>
  <definedNames>
    <definedName name="_xlnm.Print_Titles" localSheetId="0">'综合成绩公示（A组）'!$2:$2</definedName>
    <definedName name="_xlnm.Print_Titles" localSheetId="1">'综合成绩公示 (B组)'!$2:$2</definedName>
    <definedName name="_xlnm.Print_Titles" localSheetId="2">'综合成绩公示(C组)'!$2:$2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<sst xmlns="http://schemas.openxmlformats.org/spreadsheetml/2006/main" count="45" uniqueCount="14">
  <si>
    <r>
      <rPr>
        <sz val="18"/>
        <rFont val="宋体"/>
        <charset val="134"/>
      </rPr>
      <t xml:space="preserve">综合成绩公示（A组）
</t>
    </r>
    <r>
      <rPr>
        <sz val="12"/>
        <rFont val="宋体"/>
        <charset val="134"/>
      </rPr>
      <t>（综合成绩=笔试成绩*60%+面试成绩*40%）</t>
    </r>
  </si>
  <si>
    <t>姓　名</t>
  </si>
  <si>
    <t>准考证号</t>
  </si>
  <si>
    <t>报考单位</t>
  </si>
  <si>
    <t>报考岗位</t>
  </si>
  <si>
    <t>笔试成绩</t>
  </si>
  <si>
    <t>面试成绩</t>
  </si>
  <si>
    <t>综合
成绩</t>
  </si>
  <si>
    <t>缺考</t>
  </si>
  <si>
    <r>
      <rPr>
        <sz val="18"/>
        <rFont val="宋体"/>
        <charset val="134"/>
      </rPr>
      <t xml:space="preserve">综合成绩公示（B组）
</t>
    </r>
    <r>
      <rPr>
        <sz val="12"/>
        <rFont val="宋体"/>
        <charset val="134"/>
      </rPr>
      <t>（参加笔试考生，综合成绩=笔试成绩*60%+面试成绩*40%；直接面试考生，面试成绩即为综合成绩）</t>
    </r>
  </si>
  <si>
    <t>备注</t>
  </si>
  <si>
    <t>李奕群</t>
  </si>
  <si>
    <t>直接面试</t>
  </si>
  <si>
    <r>
      <rPr>
        <sz val="18"/>
        <rFont val="宋体"/>
        <charset val="134"/>
      </rPr>
      <t xml:space="preserve">综合成绩排名（C组）
</t>
    </r>
    <r>
      <rPr>
        <sz val="12"/>
        <rFont val="宋体"/>
        <charset val="134"/>
      </rPr>
      <t>（综合成绩=笔试成绩*60%+面试成绩*40%）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</si>
</sst>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>
      <alignment vertical="center"/>
    </xf>
    <xf numFmtId="0" fontId="2" fillId="0" borderId="0" xfId="49" applyNumberFormat="1">
      <alignment vertical="center"/>
    </xf>
    <xf numFmtId="176" fontId="2" fillId="0" borderId="0" xfId="49" applyNumberFormat="1" applyFill="1" applyAlignment="1">
      <alignment vertical="center"/>
    </xf>
    <xf numFmtId="177" fontId="2" fillId="0" borderId="0" xfId="49" applyNumberFormat="1">
      <alignment vertical="center"/>
    </xf>
    <xf numFmtId="0" fontId="3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177" fontId="3" fillId="0" borderId="0" xfId="49" applyNumberFormat="1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7" fontId="2" fillId="0" borderId="1" xfId="49" applyNumberFormat="1" applyFont="1" applyBorder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/>
    </xf>
    <xf numFmtId="177" fontId="2" fillId="0" borderId="1" xfId="49" applyNumberFormat="1" applyFont="1" applyBorder="1" applyAlignment="1">
      <alignment horizontal="center" vertical="center"/>
    </xf>
    <xf numFmtId="0" fontId="2" fillId="0" borderId="0" xfId="49" applyFont="1" applyAlignment="1">
      <alignment horizontal="center" vertical="center"/>
    </xf>
    <xf numFmtId="177" fontId="3" fillId="0" borderId="0" xfId="49" applyNumberFormat="1" applyFont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/>
    </xf>
    <xf numFmtId="177" fontId="2" fillId="0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测试版招考面试样表（7评委）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754;&#35797;&#25104;&#32489;&#24405;&#20837;&#34920;&#31532;&#19968;&#25209;A&#32452;&#65288;&#26377;8.16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754;&#35797;&#25104;&#32489;&#24405;&#20837;&#34920;&#31532;&#19968;&#25209;B&#3245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8754;&#35797;&#25104;&#32489;&#24405;&#20837;&#34920;&#31532;&#19968;&#25209;c&#3245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面试人员"/>
      <sheetName val="面试成绩汇总表"/>
      <sheetName val="综合成绩汇总表"/>
      <sheetName val="综合成绩汇总表 (2)"/>
      <sheetName val="综合成绩汇总表 (3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防断电"/>
    </sheetNames>
    <sheetDataSet>
      <sheetData sheetId="0">
        <row r="3">
          <cell r="A3">
            <v>2426710</v>
          </cell>
          <cell r="B3" t="str">
            <v>龚雪茹</v>
          </cell>
          <cell r="C3" t="str">
            <v>74</v>
          </cell>
          <cell r="D3" t="str">
            <v>430724199106170041</v>
          </cell>
          <cell r="E3" t="str">
            <v>女</v>
          </cell>
          <cell r="F3" t="str">
            <v>管理1</v>
          </cell>
          <cell r="G3" t="str">
            <v>乡镇（街道）所属事业单位</v>
          </cell>
          <cell r="H3" t="str">
            <v>15674230108</v>
          </cell>
        </row>
        <row r="4">
          <cell r="A4">
            <v>2426806</v>
          </cell>
          <cell r="B4" t="str">
            <v>徐静</v>
          </cell>
          <cell r="C4" t="str">
            <v>73.8</v>
          </cell>
          <cell r="D4" t="str">
            <v>430724198808222526</v>
          </cell>
          <cell r="E4" t="str">
            <v>女</v>
          </cell>
          <cell r="F4" t="str">
            <v>管理1</v>
          </cell>
          <cell r="G4" t="str">
            <v>乡镇（街道）所属事业单位</v>
          </cell>
          <cell r="H4" t="str">
            <v>18873666686</v>
          </cell>
        </row>
        <row r="5">
          <cell r="A5">
            <v>2426810</v>
          </cell>
          <cell r="B5" t="str">
            <v>陈科均</v>
          </cell>
          <cell r="C5" t="str">
            <v>72.2</v>
          </cell>
          <cell r="D5" t="str">
            <v>430724198510305468</v>
          </cell>
          <cell r="E5" t="str">
            <v>女</v>
          </cell>
          <cell r="F5" t="str">
            <v>管理1</v>
          </cell>
          <cell r="G5" t="str">
            <v>乡镇（街道）所属事业单位</v>
          </cell>
          <cell r="H5" t="str">
            <v>19196020271</v>
          </cell>
        </row>
        <row r="6">
          <cell r="A6">
            <v>2426819</v>
          </cell>
          <cell r="B6" t="str">
            <v>马娟</v>
          </cell>
          <cell r="C6" t="str">
            <v>70.4</v>
          </cell>
          <cell r="D6" t="str">
            <v>430223198308087467</v>
          </cell>
          <cell r="E6" t="str">
            <v>女</v>
          </cell>
          <cell r="F6" t="str">
            <v>管理1</v>
          </cell>
          <cell r="G6" t="str">
            <v>乡镇（街道）所属事业单位</v>
          </cell>
          <cell r="H6" t="str">
            <v>13975612700</v>
          </cell>
        </row>
        <row r="7">
          <cell r="A7">
            <v>2426904</v>
          </cell>
          <cell r="B7" t="str">
            <v>辛瑜</v>
          </cell>
          <cell r="C7" t="str">
            <v>67</v>
          </cell>
          <cell r="D7" t="str">
            <v>43072419900407004X</v>
          </cell>
          <cell r="E7" t="str">
            <v>女</v>
          </cell>
          <cell r="F7" t="str">
            <v>管理1</v>
          </cell>
          <cell r="G7" t="str">
            <v>乡镇（街道）所属事业单位</v>
          </cell>
          <cell r="H7" t="str">
            <v>13873619992</v>
          </cell>
        </row>
        <row r="8">
          <cell r="A8">
            <v>2426720</v>
          </cell>
          <cell r="B8" t="str">
            <v>邢梦婷</v>
          </cell>
          <cell r="C8" t="str">
            <v>66.8</v>
          </cell>
          <cell r="D8" t="str">
            <v>430724199411021149</v>
          </cell>
          <cell r="E8" t="str">
            <v>女</v>
          </cell>
          <cell r="F8" t="str">
            <v>管理1</v>
          </cell>
          <cell r="G8" t="str">
            <v>乡镇（街道）所属事业单位</v>
          </cell>
          <cell r="H8" t="str">
            <v>18390835265</v>
          </cell>
        </row>
        <row r="9">
          <cell r="A9">
            <v>2426707</v>
          </cell>
          <cell r="B9" t="str">
            <v>祝丽</v>
          </cell>
          <cell r="C9" t="str">
            <v>66.2</v>
          </cell>
          <cell r="D9" t="str">
            <v>430724198810053928</v>
          </cell>
          <cell r="E9" t="str">
            <v>女</v>
          </cell>
          <cell r="F9" t="str">
            <v>管理1</v>
          </cell>
          <cell r="G9" t="str">
            <v>乡镇（街道）所属事业单位</v>
          </cell>
          <cell r="H9" t="str">
            <v>18216201700</v>
          </cell>
        </row>
        <row r="10">
          <cell r="A10">
            <v>2426721</v>
          </cell>
          <cell r="B10" t="str">
            <v>田蒙</v>
          </cell>
          <cell r="C10" t="str">
            <v>66.2</v>
          </cell>
          <cell r="D10" t="str">
            <v>430724198805283227</v>
          </cell>
          <cell r="E10" t="str">
            <v>女</v>
          </cell>
          <cell r="F10" t="str">
            <v>管理1</v>
          </cell>
          <cell r="G10" t="str">
            <v>乡镇（街道）所属事业单位</v>
          </cell>
          <cell r="H10" t="str">
            <v>17763618936</v>
          </cell>
        </row>
        <row r="11">
          <cell r="A11">
            <v>2426927</v>
          </cell>
          <cell r="B11" t="str">
            <v>苏坤兰</v>
          </cell>
          <cell r="C11" t="str">
            <v>66</v>
          </cell>
          <cell r="D11" t="str">
            <v>430724198604011663</v>
          </cell>
          <cell r="E11" t="str">
            <v>女</v>
          </cell>
          <cell r="F11" t="str">
            <v>管理1</v>
          </cell>
          <cell r="G11" t="str">
            <v>乡镇（街道）所属事业单位</v>
          </cell>
          <cell r="H11" t="str">
            <v>18285182136</v>
          </cell>
        </row>
        <row r="12">
          <cell r="A12">
            <v>2426908</v>
          </cell>
          <cell r="B12" t="str">
            <v>张明</v>
          </cell>
          <cell r="C12" t="str">
            <v>65.8</v>
          </cell>
          <cell r="D12" t="str">
            <v>430724198501030837</v>
          </cell>
          <cell r="E12" t="str">
            <v>男</v>
          </cell>
          <cell r="F12" t="str">
            <v>管理1</v>
          </cell>
          <cell r="G12" t="str">
            <v>乡镇（街道）所属事业单位</v>
          </cell>
          <cell r="H12" t="str">
            <v>1892631119</v>
          </cell>
        </row>
        <row r="13">
          <cell r="A13">
            <v>2426610</v>
          </cell>
          <cell r="B13" t="str">
            <v>陈荣花</v>
          </cell>
          <cell r="C13" t="str">
            <v>65.6</v>
          </cell>
          <cell r="D13" t="str">
            <v>430724198309214628</v>
          </cell>
          <cell r="E13" t="str">
            <v>女</v>
          </cell>
          <cell r="F13" t="str">
            <v>管理1</v>
          </cell>
          <cell r="G13" t="str">
            <v>乡镇（街道）所属事业单位</v>
          </cell>
          <cell r="H13" t="str">
            <v>15273688356</v>
          </cell>
        </row>
        <row r="14">
          <cell r="A14">
            <v>2426816</v>
          </cell>
          <cell r="B14" t="str">
            <v>李艳</v>
          </cell>
          <cell r="C14" t="str">
            <v>65</v>
          </cell>
          <cell r="D14" t="str">
            <v>430724198909152846</v>
          </cell>
          <cell r="E14" t="str">
            <v>女</v>
          </cell>
          <cell r="F14" t="str">
            <v>管理1</v>
          </cell>
          <cell r="G14" t="str">
            <v>乡镇（街道）所属事业单位</v>
          </cell>
          <cell r="H14" t="str">
            <v>18821965825</v>
          </cell>
        </row>
        <row r="15">
          <cell r="A15">
            <v>2426922</v>
          </cell>
          <cell r="B15" t="str">
            <v>张建</v>
          </cell>
          <cell r="C15" t="str">
            <v>65</v>
          </cell>
          <cell r="D15" t="str">
            <v>43072419930208321X</v>
          </cell>
          <cell r="E15" t="str">
            <v>男</v>
          </cell>
          <cell r="F15" t="str">
            <v>管理1</v>
          </cell>
          <cell r="G15" t="str">
            <v>乡镇（街道）所属事业单位</v>
          </cell>
          <cell r="H15" t="str">
            <v>18874813524</v>
          </cell>
        </row>
        <row r="16">
          <cell r="A16">
            <v>2427007</v>
          </cell>
          <cell r="B16" t="str">
            <v>游金兰</v>
          </cell>
          <cell r="C16" t="str">
            <v>65</v>
          </cell>
          <cell r="D16" t="str">
            <v>430822198902104844</v>
          </cell>
          <cell r="E16" t="str">
            <v>女</v>
          </cell>
          <cell r="F16" t="str">
            <v>管理1</v>
          </cell>
          <cell r="G16" t="str">
            <v>乡镇（街道）所属事业单位</v>
          </cell>
          <cell r="H16" t="str">
            <v>17769368125</v>
          </cell>
        </row>
        <row r="17">
          <cell r="A17">
            <v>2427114</v>
          </cell>
          <cell r="B17" t="str">
            <v>王婷婷</v>
          </cell>
          <cell r="C17" t="str">
            <v>72.2</v>
          </cell>
          <cell r="D17" t="str">
            <v>430723198603192224</v>
          </cell>
          <cell r="E17" t="str">
            <v>女</v>
          </cell>
          <cell r="F17" t="str">
            <v>管理2</v>
          </cell>
          <cell r="G17" t="str">
            <v>乡镇（街道）所属事业单位</v>
          </cell>
          <cell r="H17" t="str">
            <v>15386156766</v>
          </cell>
        </row>
        <row r="18">
          <cell r="A18">
            <v>2427109</v>
          </cell>
          <cell r="B18" t="str">
            <v>黄海淑</v>
          </cell>
          <cell r="C18" t="str">
            <v>70.2</v>
          </cell>
          <cell r="D18" t="str">
            <v>430724199410060840</v>
          </cell>
          <cell r="E18" t="str">
            <v>女</v>
          </cell>
          <cell r="F18" t="str">
            <v>管理2</v>
          </cell>
          <cell r="G18" t="str">
            <v>乡镇（街道）所属事业单位</v>
          </cell>
          <cell r="H18" t="str">
            <v>15574899534</v>
          </cell>
        </row>
        <row r="19">
          <cell r="A19">
            <v>2427205</v>
          </cell>
          <cell r="B19" t="str">
            <v>龚飞飞</v>
          </cell>
          <cell r="C19" t="str">
            <v>68.6</v>
          </cell>
          <cell r="D19" t="str">
            <v>430726199212142549</v>
          </cell>
          <cell r="E19" t="str">
            <v>女</v>
          </cell>
          <cell r="F19" t="str">
            <v>管理2</v>
          </cell>
          <cell r="G19" t="str">
            <v>乡镇（街道）所属事业单位</v>
          </cell>
          <cell r="H19" t="str">
            <v>18390679822</v>
          </cell>
        </row>
        <row r="20">
          <cell r="A20">
            <v>2427024</v>
          </cell>
          <cell r="B20" t="str">
            <v>文念</v>
          </cell>
          <cell r="C20" t="str">
            <v>68.4</v>
          </cell>
          <cell r="D20" t="str">
            <v>430724198909083916</v>
          </cell>
          <cell r="E20" t="str">
            <v>男</v>
          </cell>
          <cell r="F20" t="str">
            <v>管理2</v>
          </cell>
          <cell r="G20" t="str">
            <v>乡镇（街道）所属事业单位</v>
          </cell>
          <cell r="H20" t="str">
            <v>17726107474</v>
          </cell>
        </row>
        <row r="21">
          <cell r="A21">
            <v>2427207</v>
          </cell>
          <cell r="B21" t="str">
            <v>史明锋</v>
          </cell>
          <cell r="C21" t="str">
            <v>68</v>
          </cell>
          <cell r="D21" t="str">
            <v>430724199104012111</v>
          </cell>
          <cell r="E21" t="str">
            <v>男</v>
          </cell>
          <cell r="F21" t="str">
            <v>管理2</v>
          </cell>
          <cell r="G21" t="str">
            <v>乡镇（街道）所属事业单位</v>
          </cell>
          <cell r="H21" t="str">
            <v>无</v>
          </cell>
        </row>
        <row r="22">
          <cell r="A22">
            <v>2427214</v>
          </cell>
          <cell r="B22" t="str">
            <v>谢维维</v>
          </cell>
          <cell r="C22" t="str">
            <v>67.8</v>
          </cell>
          <cell r="D22" t="str">
            <v>433125198711102348</v>
          </cell>
          <cell r="E22" t="str">
            <v>女</v>
          </cell>
          <cell r="F22" t="str">
            <v>管理2</v>
          </cell>
          <cell r="G22" t="str">
            <v>乡镇（街道）所属事业单位</v>
          </cell>
          <cell r="H22" t="str">
            <v>18873651306</v>
          </cell>
        </row>
        <row r="23">
          <cell r="A23">
            <v>2427216</v>
          </cell>
          <cell r="B23" t="str">
            <v>李橙</v>
          </cell>
          <cell r="C23" t="str">
            <v>67.4</v>
          </cell>
          <cell r="D23" t="str">
            <v>430724199312163221</v>
          </cell>
          <cell r="E23" t="str">
            <v>女</v>
          </cell>
          <cell r="F23" t="str">
            <v>管理2</v>
          </cell>
          <cell r="G23" t="str">
            <v>乡镇（街道）所属事业单位</v>
          </cell>
          <cell r="H23" t="str">
            <v>15580823223</v>
          </cell>
        </row>
        <row r="24">
          <cell r="A24">
            <v>2427215</v>
          </cell>
          <cell r="B24" t="str">
            <v>吴樊</v>
          </cell>
          <cell r="C24" t="str">
            <v>66.8</v>
          </cell>
          <cell r="D24" t="str">
            <v>430724199711301628</v>
          </cell>
          <cell r="E24" t="str">
            <v>女</v>
          </cell>
          <cell r="F24" t="str">
            <v>管理2</v>
          </cell>
          <cell r="G24" t="str">
            <v>乡镇（街道）所属事业单位</v>
          </cell>
          <cell r="H24" t="str">
            <v>18907362535</v>
          </cell>
        </row>
        <row r="25">
          <cell r="A25">
            <v>2427308</v>
          </cell>
          <cell r="B25" t="str">
            <v>杨洋</v>
          </cell>
          <cell r="C25" t="str">
            <v>66.8</v>
          </cell>
          <cell r="D25" t="str">
            <v>432425198802116222</v>
          </cell>
          <cell r="E25" t="str">
            <v>女</v>
          </cell>
          <cell r="F25" t="str">
            <v>管理2</v>
          </cell>
          <cell r="G25" t="str">
            <v>乡镇（街道）所属事业单位</v>
          </cell>
          <cell r="H25" t="str">
            <v>15115677291</v>
          </cell>
        </row>
        <row r="26">
          <cell r="A26">
            <v>2427123</v>
          </cell>
          <cell r="B26" t="str">
            <v>汪澜</v>
          </cell>
          <cell r="C26" t="str">
            <v>65.4</v>
          </cell>
          <cell r="D26" t="str">
            <v>430724199704180063</v>
          </cell>
          <cell r="E26" t="str">
            <v>女</v>
          </cell>
          <cell r="F26" t="str">
            <v>管理2</v>
          </cell>
          <cell r="G26" t="str">
            <v>乡镇（街道）所属事业单位</v>
          </cell>
          <cell r="H26" t="str">
            <v>18684603067</v>
          </cell>
        </row>
        <row r="27">
          <cell r="A27">
            <v>2427203</v>
          </cell>
          <cell r="B27" t="str">
            <v>张英</v>
          </cell>
          <cell r="C27" t="str">
            <v>65.4</v>
          </cell>
          <cell r="D27" t="str">
            <v>43012419890912106X</v>
          </cell>
          <cell r="E27" t="str">
            <v>女</v>
          </cell>
          <cell r="F27" t="str">
            <v>管理2</v>
          </cell>
          <cell r="G27" t="str">
            <v>乡镇（街道）所属事业单位</v>
          </cell>
          <cell r="H27" t="str">
            <v>15387367892</v>
          </cell>
        </row>
        <row r="28">
          <cell r="A28">
            <v>2427307</v>
          </cell>
          <cell r="B28" t="str">
            <v>肖海</v>
          </cell>
          <cell r="C28" t="str">
            <v>65</v>
          </cell>
          <cell r="D28" t="str">
            <v>430724199505290518</v>
          </cell>
          <cell r="E28" t="str">
            <v>男</v>
          </cell>
          <cell r="F28" t="str">
            <v>管理2</v>
          </cell>
          <cell r="G28" t="str">
            <v>乡镇（街道）所属事业单位</v>
          </cell>
          <cell r="H28" t="str">
            <v>19186688023</v>
          </cell>
        </row>
        <row r="29">
          <cell r="A29">
            <v>2427211</v>
          </cell>
          <cell r="B29" t="str">
            <v>朱伟</v>
          </cell>
          <cell r="C29" t="str">
            <v>64.8</v>
          </cell>
          <cell r="D29" t="str">
            <v>430724199507042139</v>
          </cell>
          <cell r="E29" t="str">
            <v>男</v>
          </cell>
          <cell r="F29" t="str">
            <v>管理2</v>
          </cell>
          <cell r="G29" t="str">
            <v>乡镇（街道）所属事业单位</v>
          </cell>
          <cell r="H29" t="str">
            <v>19973643346</v>
          </cell>
        </row>
        <row r="30">
          <cell r="A30">
            <v>2427228</v>
          </cell>
          <cell r="B30" t="str">
            <v>卢芳</v>
          </cell>
          <cell r="C30" t="str">
            <v>63.8</v>
          </cell>
          <cell r="D30" t="str">
            <v>430724199206072123</v>
          </cell>
          <cell r="E30" t="str">
            <v>女</v>
          </cell>
          <cell r="F30" t="str">
            <v>管理2</v>
          </cell>
          <cell r="G30" t="str">
            <v>乡镇（街道）所属事业单位</v>
          </cell>
          <cell r="H30" t="str">
            <v>17347428186</v>
          </cell>
        </row>
        <row r="31">
          <cell r="A31">
            <v>2427020</v>
          </cell>
          <cell r="B31" t="str">
            <v>龚婉婷</v>
          </cell>
          <cell r="C31" t="str">
            <v>63.6</v>
          </cell>
          <cell r="D31" t="str">
            <v>430724199405245824</v>
          </cell>
          <cell r="E31" t="str">
            <v>女</v>
          </cell>
          <cell r="F31" t="str">
            <v>管理2</v>
          </cell>
          <cell r="G31" t="str">
            <v>乡镇（街道）所属事业单位</v>
          </cell>
          <cell r="H31" t="str">
            <v>15675862054</v>
          </cell>
        </row>
        <row r="32">
          <cell r="A32">
            <v>2427021</v>
          </cell>
          <cell r="B32" t="str">
            <v>周毅</v>
          </cell>
          <cell r="C32" t="str">
            <v>63.6</v>
          </cell>
          <cell r="D32" t="str">
            <v>430724198703220823</v>
          </cell>
          <cell r="E32" t="str">
            <v>女</v>
          </cell>
          <cell r="F32" t="str">
            <v>管理2</v>
          </cell>
          <cell r="G32" t="str">
            <v>乡镇（街道）所属事业单位</v>
          </cell>
          <cell r="H32" t="str">
            <v>15211323825</v>
          </cell>
        </row>
        <row r="33">
          <cell r="A33">
            <v>2427030</v>
          </cell>
          <cell r="B33" t="str">
            <v>黄婷婷</v>
          </cell>
          <cell r="C33" t="str">
            <v>63.6</v>
          </cell>
          <cell r="D33" t="str">
            <v>430724198704061123</v>
          </cell>
          <cell r="E33" t="str">
            <v>女</v>
          </cell>
          <cell r="F33" t="str">
            <v>管理2</v>
          </cell>
          <cell r="G33" t="str">
            <v>乡镇（街道）所属事业单位</v>
          </cell>
          <cell r="H33" t="str">
            <v>17363651232</v>
          </cell>
        </row>
        <row r="34">
          <cell r="A34">
            <v>2427315</v>
          </cell>
          <cell r="B34" t="str">
            <v>彭鹏</v>
          </cell>
          <cell r="C34" t="str">
            <v>65.6</v>
          </cell>
          <cell r="D34" t="str">
            <v>430724198910083729</v>
          </cell>
          <cell r="E34" t="str">
            <v>女</v>
          </cell>
          <cell r="F34" t="str">
            <v>管理3</v>
          </cell>
          <cell r="G34" t="str">
            <v>乡镇（街道）所属事业单位</v>
          </cell>
          <cell r="H34" t="str">
            <v>13786662608</v>
          </cell>
        </row>
        <row r="35">
          <cell r="A35">
            <v>2427407</v>
          </cell>
          <cell r="B35" t="str">
            <v>胡明强</v>
          </cell>
          <cell r="C35" t="str">
            <v>76.2</v>
          </cell>
          <cell r="D35" t="str">
            <v>430724199807191638</v>
          </cell>
          <cell r="E35" t="str">
            <v>男</v>
          </cell>
          <cell r="F35" t="str">
            <v>管理4</v>
          </cell>
          <cell r="G35" t="str">
            <v>乡镇（街道）所属事业单位</v>
          </cell>
          <cell r="H35" t="str">
            <v>17773654660</v>
          </cell>
        </row>
        <row r="36">
          <cell r="A36">
            <v>2427410</v>
          </cell>
          <cell r="B36" t="str">
            <v>赵澳</v>
          </cell>
          <cell r="C36" t="str">
            <v>73</v>
          </cell>
          <cell r="D36" t="str">
            <v>430724199811275834</v>
          </cell>
          <cell r="E36" t="str">
            <v>男</v>
          </cell>
          <cell r="F36" t="str">
            <v>管理4</v>
          </cell>
          <cell r="G36" t="str">
            <v>乡镇（街道）所属事业单位</v>
          </cell>
          <cell r="H36" t="str">
            <v>13575161169</v>
          </cell>
        </row>
        <row r="37">
          <cell r="A37">
            <v>2427324</v>
          </cell>
          <cell r="B37" t="str">
            <v>吉群媛</v>
          </cell>
          <cell r="C37" t="str">
            <v>72.2</v>
          </cell>
          <cell r="D37" t="str">
            <v>430724200002132820</v>
          </cell>
          <cell r="E37" t="str">
            <v>女</v>
          </cell>
          <cell r="F37" t="str">
            <v>管理4</v>
          </cell>
          <cell r="G37" t="str">
            <v>乡镇（街道）所属事业单位</v>
          </cell>
          <cell r="H37" t="str">
            <v>19350667861</v>
          </cell>
        </row>
        <row r="38">
          <cell r="A38">
            <v>2427318</v>
          </cell>
          <cell r="B38" t="str">
            <v>李鹏魁</v>
          </cell>
          <cell r="C38" t="str">
            <v>71.8</v>
          </cell>
          <cell r="D38" t="str">
            <v>410426199806306010</v>
          </cell>
          <cell r="E38" t="str">
            <v>男</v>
          </cell>
          <cell r="F38" t="str">
            <v>管理4</v>
          </cell>
          <cell r="G38" t="str">
            <v>乡镇（街道）所属事业单位</v>
          </cell>
          <cell r="H38" t="str">
            <v>15623512280</v>
          </cell>
        </row>
        <row r="39">
          <cell r="A39">
            <v>2427320</v>
          </cell>
          <cell r="B39" t="str">
            <v>邹明萌</v>
          </cell>
          <cell r="C39" t="str">
            <v>71.6</v>
          </cell>
          <cell r="D39" t="str">
            <v>430724199009190032</v>
          </cell>
          <cell r="E39" t="str">
            <v>男</v>
          </cell>
          <cell r="F39" t="str">
            <v>管理4</v>
          </cell>
          <cell r="G39" t="str">
            <v>乡镇（街道）所属事业单位</v>
          </cell>
          <cell r="H39" t="str">
            <v>15773631733</v>
          </cell>
        </row>
        <row r="40">
          <cell r="A40">
            <v>2427330</v>
          </cell>
          <cell r="B40" t="str">
            <v>汪旭</v>
          </cell>
          <cell r="C40" t="str">
            <v>69.2</v>
          </cell>
          <cell r="D40" t="str">
            <v>430724200001200035</v>
          </cell>
          <cell r="E40" t="str">
            <v>男</v>
          </cell>
          <cell r="F40" t="str">
            <v>管理4</v>
          </cell>
          <cell r="G40" t="str">
            <v>乡镇（街道）所属事业单位</v>
          </cell>
          <cell r="H40" t="str">
            <v>18174279038</v>
          </cell>
        </row>
        <row r="41">
          <cell r="A41">
            <v>2427325</v>
          </cell>
          <cell r="B41" t="str">
            <v>曹正昊</v>
          </cell>
          <cell r="C41" t="str">
            <v>68.6</v>
          </cell>
          <cell r="D41" t="str">
            <v>430724199707020030</v>
          </cell>
          <cell r="E41" t="str">
            <v>男</v>
          </cell>
          <cell r="F41" t="str">
            <v>管理4</v>
          </cell>
          <cell r="G41" t="str">
            <v>乡镇（街道）所属事业单位</v>
          </cell>
          <cell r="H41" t="str">
            <v>18817085268</v>
          </cell>
        </row>
        <row r="42">
          <cell r="A42">
            <v>2427402</v>
          </cell>
          <cell r="B42" t="str">
            <v>鲍梓豪</v>
          </cell>
          <cell r="C42" t="str">
            <v>65.4</v>
          </cell>
          <cell r="D42" t="str">
            <v>430724199510090019</v>
          </cell>
          <cell r="E42" t="str">
            <v>男</v>
          </cell>
          <cell r="F42" t="str">
            <v>管理4</v>
          </cell>
          <cell r="G42" t="str">
            <v>乡镇（街道）所属事业单位</v>
          </cell>
          <cell r="H42" t="str">
            <v>17711663068</v>
          </cell>
        </row>
        <row r="43">
          <cell r="A43">
            <v>2427511</v>
          </cell>
          <cell r="B43" t="str">
            <v>胡仕海</v>
          </cell>
          <cell r="C43" t="str">
            <v>75.2</v>
          </cell>
          <cell r="D43" t="str">
            <v>430724199502101611</v>
          </cell>
          <cell r="E43" t="str">
            <v>男</v>
          </cell>
          <cell r="F43" t="str">
            <v>管理5</v>
          </cell>
          <cell r="G43" t="str">
            <v>乡镇（街道）所属事业单位</v>
          </cell>
          <cell r="H43" t="str">
            <v>17773635962</v>
          </cell>
        </row>
        <row r="44">
          <cell r="A44">
            <v>2427509</v>
          </cell>
          <cell r="B44" t="str">
            <v>乔梓晋</v>
          </cell>
          <cell r="C44" t="str">
            <v>74.2</v>
          </cell>
          <cell r="D44" t="str">
            <v>430724200207310010</v>
          </cell>
          <cell r="E44" t="str">
            <v>男</v>
          </cell>
          <cell r="F44" t="str">
            <v>管理5</v>
          </cell>
          <cell r="G44" t="str">
            <v>乡镇（街道）所属事业单位</v>
          </cell>
          <cell r="H44" t="str">
            <v>18075613626</v>
          </cell>
        </row>
        <row r="45">
          <cell r="A45">
            <v>2427506</v>
          </cell>
          <cell r="B45" t="str">
            <v>江宇轩</v>
          </cell>
          <cell r="C45" t="str">
            <v>73</v>
          </cell>
          <cell r="D45" t="str">
            <v>432425200208306218</v>
          </cell>
          <cell r="E45" t="str">
            <v>男</v>
          </cell>
          <cell r="F45" t="str">
            <v>管理5</v>
          </cell>
          <cell r="G45" t="str">
            <v>乡镇（街道）所属事业单位</v>
          </cell>
          <cell r="H45" t="str">
            <v>19198008109</v>
          </cell>
        </row>
        <row r="46">
          <cell r="A46">
            <v>2427428</v>
          </cell>
          <cell r="B46" t="str">
            <v>王汝博</v>
          </cell>
          <cell r="C46" t="str">
            <v>72</v>
          </cell>
          <cell r="D46" t="str">
            <v>430724200104063213</v>
          </cell>
          <cell r="E46" t="str">
            <v>男</v>
          </cell>
          <cell r="F46" t="str">
            <v>管理5</v>
          </cell>
          <cell r="G46" t="str">
            <v>乡镇（街道）所属事业单位</v>
          </cell>
          <cell r="H46" t="str">
            <v>15022669078</v>
          </cell>
        </row>
        <row r="47">
          <cell r="A47">
            <v>2427425</v>
          </cell>
          <cell r="B47" t="str">
            <v>王楷淋</v>
          </cell>
          <cell r="C47" t="str">
            <v>71</v>
          </cell>
          <cell r="D47" t="str">
            <v>430724199909051118</v>
          </cell>
          <cell r="E47" t="str">
            <v>男</v>
          </cell>
          <cell r="F47" t="str">
            <v>管理5</v>
          </cell>
          <cell r="G47" t="str">
            <v>乡镇（街道）所属事业单位</v>
          </cell>
          <cell r="H47" t="str">
            <v>13875100685</v>
          </cell>
        </row>
        <row r="48">
          <cell r="A48">
            <v>2427427</v>
          </cell>
          <cell r="B48" t="str">
            <v>蒋友权</v>
          </cell>
          <cell r="C48" t="str">
            <v>70.8</v>
          </cell>
          <cell r="D48" t="str">
            <v>430724200104163214</v>
          </cell>
          <cell r="E48" t="str">
            <v>男</v>
          </cell>
          <cell r="F48" t="str">
            <v>管理5</v>
          </cell>
          <cell r="G48" t="str">
            <v>乡镇（街道）所属事业单位</v>
          </cell>
          <cell r="H48" t="str">
            <v>19936831809</v>
          </cell>
        </row>
        <row r="49">
          <cell r="A49">
            <v>2427417</v>
          </cell>
          <cell r="B49" t="str">
            <v>江益东</v>
          </cell>
          <cell r="C49" t="str">
            <v>69.4</v>
          </cell>
          <cell r="D49" t="str">
            <v>430724200009116217</v>
          </cell>
          <cell r="E49" t="str">
            <v>男</v>
          </cell>
          <cell r="F49" t="str">
            <v>管理5</v>
          </cell>
          <cell r="G49" t="str">
            <v>乡镇（街道）所属事业单位</v>
          </cell>
          <cell r="H49" t="str">
            <v>13278835763</v>
          </cell>
        </row>
        <row r="50">
          <cell r="A50">
            <v>2427505</v>
          </cell>
          <cell r="B50" t="str">
            <v>戴斌</v>
          </cell>
          <cell r="C50" t="str">
            <v>69.2</v>
          </cell>
          <cell r="D50" t="str">
            <v>430724200012264616</v>
          </cell>
          <cell r="E50" t="str">
            <v>男</v>
          </cell>
          <cell r="F50" t="str">
            <v>管理5</v>
          </cell>
          <cell r="G50" t="str">
            <v>乡镇（街道）所属事业单位</v>
          </cell>
          <cell r="H50" t="str">
            <v>17398786151</v>
          </cell>
        </row>
        <row r="51">
          <cell r="A51">
            <v>2427514</v>
          </cell>
          <cell r="B51" t="str">
            <v>汪思杰</v>
          </cell>
          <cell r="C51" t="str">
            <v>68.6</v>
          </cell>
          <cell r="D51" t="str">
            <v>430724200201232111</v>
          </cell>
          <cell r="E51" t="str">
            <v>男</v>
          </cell>
          <cell r="F51" t="str">
            <v>管理5</v>
          </cell>
          <cell r="G51" t="str">
            <v>乡镇（街道）所属事业单位</v>
          </cell>
          <cell r="H51" t="str">
            <v>19186602466</v>
          </cell>
        </row>
        <row r="52">
          <cell r="A52">
            <v>2427504</v>
          </cell>
          <cell r="B52" t="str">
            <v>刘洪</v>
          </cell>
          <cell r="C52" t="str">
            <v>68.4</v>
          </cell>
          <cell r="D52" t="str">
            <v>430724200010105814</v>
          </cell>
          <cell r="E52" t="str">
            <v>男</v>
          </cell>
          <cell r="F52" t="str">
            <v>管理5</v>
          </cell>
          <cell r="G52" t="str">
            <v>乡镇（街道）所属事业单位</v>
          </cell>
          <cell r="H52" t="str">
            <v>19973653673</v>
          </cell>
        </row>
        <row r="53">
          <cell r="A53">
            <v>2427416</v>
          </cell>
          <cell r="B53" t="str">
            <v>伍杜飞</v>
          </cell>
          <cell r="C53" t="str">
            <v>68.2</v>
          </cell>
          <cell r="D53" t="str">
            <v>430726200111223118</v>
          </cell>
          <cell r="E53" t="str">
            <v>男</v>
          </cell>
          <cell r="F53" t="str">
            <v>管理5</v>
          </cell>
          <cell r="G53" t="str">
            <v>乡镇（街道）所属事业单位</v>
          </cell>
          <cell r="H53" t="str">
            <v>19119231456</v>
          </cell>
        </row>
        <row r="54">
          <cell r="A54">
            <v>2427419</v>
          </cell>
          <cell r="B54" t="str">
            <v>蒋东阳</v>
          </cell>
          <cell r="C54" t="str">
            <v>67.4</v>
          </cell>
          <cell r="D54" t="str">
            <v>430724200201052110</v>
          </cell>
          <cell r="E54" t="str">
            <v>男</v>
          </cell>
          <cell r="F54" t="str">
            <v>管理5</v>
          </cell>
          <cell r="G54" t="str">
            <v>乡镇（街道）所属事业单位</v>
          </cell>
          <cell r="H54" t="str">
            <v>18390678949</v>
          </cell>
        </row>
        <row r="55">
          <cell r="A55">
            <v>2427508</v>
          </cell>
          <cell r="B55" t="str">
            <v>郑沛文</v>
          </cell>
          <cell r="C55" t="str">
            <v>67.4</v>
          </cell>
          <cell r="D55" t="str">
            <v>430724200209015015</v>
          </cell>
          <cell r="E55" t="str">
            <v>男</v>
          </cell>
          <cell r="F55" t="str">
            <v>管理5</v>
          </cell>
          <cell r="G55" t="str">
            <v>乡镇（街道）所属事业单位</v>
          </cell>
          <cell r="H55" t="str">
            <v>18707361586</v>
          </cell>
        </row>
        <row r="56">
          <cell r="A56">
            <v>2427512</v>
          </cell>
          <cell r="B56" t="str">
            <v>罗先立</v>
          </cell>
          <cell r="C56" t="str">
            <v>67.4</v>
          </cell>
          <cell r="D56" t="str">
            <v>430724200209043219</v>
          </cell>
          <cell r="E56" t="str">
            <v>男</v>
          </cell>
          <cell r="F56" t="str">
            <v>管理5</v>
          </cell>
          <cell r="G56" t="str">
            <v>乡镇（街道）所属事业单位</v>
          </cell>
          <cell r="H56" t="str">
            <v>15115713103</v>
          </cell>
        </row>
        <row r="57">
          <cell r="A57">
            <v>2427423</v>
          </cell>
          <cell r="B57" t="str">
            <v>张仕浩</v>
          </cell>
          <cell r="C57" t="str">
            <v>66.4</v>
          </cell>
          <cell r="D57" t="str">
            <v>430724199907025055</v>
          </cell>
          <cell r="E57" t="str">
            <v>男</v>
          </cell>
          <cell r="F57" t="str">
            <v>管理5</v>
          </cell>
          <cell r="G57" t="str">
            <v>乡镇（街道）所属事业单位</v>
          </cell>
          <cell r="H57" t="str">
            <v>19936774099</v>
          </cell>
        </row>
        <row r="58">
          <cell r="A58">
            <v>2427418</v>
          </cell>
          <cell r="B58" t="str">
            <v>琴鑫</v>
          </cell>
          <cell r="C58" t="str">
            <v>66</v>
          </cell>
          <cell r="D58" t="str">
            <v>430724200209043614</v>
          </cell>
          <cell r="E58" t="str">
            <v>男</v>
          </cell>
          <cell r="F58" t="str">
            <v>管理5</v>
          </cell>
          <cell r="G58" t="str">
            <v>乡镇（街道）所属事业单位</v>
          </cell>
          <cell r="H58" t="str">
            <v>13075589710</v>
          </cell>
        </row>
        <row r="59">
          <cell r="A59">
            <v>2427608</v>
          </cell>
          <cell r="B59" t="str">
            <v>谢雨芹</v>
          </cell>
          <cell r="C59" t="str">
            <v>79.6</v>
          </cell>
          <cell r="D59" t="str">
            <v>430724200107143227</v>
          </cell>
          <cell r="E59" t="str">
            <v>女</v>
          </cell>
          <cell r="F59" t="str">
            <v>管理6</v>
          </cell>
          <cell r="G59" t="str">
            <v>乡镇（街道）所属事业单位</v>
          </cell>
          <cell r="H59" t="str">
            <v>18174282992</v>
          </cell>
        </row>
        <row r="60">
          <cell r="A60">
            <v>2427903</v>
          </cell>
          <cell r="B60" t="str">
            <v>汪馨</v>
          </cell>
          <cell r="C60" t="str">
            <v>75.6</v>
          </cell>
          <cell r="D60" t="str">
            <v>430724199912065828</v>
          </cell>
          <cell r="E60" t="str">
            <v>女</v>
          </cell>
          <cell r="F60" t="str">
            <v>管理6</v>
          </cell>
          <cell r="G60" t="str">
            <v>乡镇（街道）所属事业单位</v>
          </cell>
          <cell r="H60" t="str">
            <v>15616611250</v>
          </cell>
        </row>
        <row r="61">
          <cell r="A61">
            <v>2427723</v>
          </cell>
          <cell r="B61" t="str">
            <v>龚蕾烨</v>
          </cell>
          <cell r="C61" t="str">
            <v>75.2</v>
          </cell>
          <cell r="D61" t="str">
            <v>430724199904080024</v>
          </cell>
          <cell r="E61" t="str">
            <v>女</v>
          </cell>
          <cell r="F61" t="str">
            <v>管理6</v>
          </cell>
          <cell r="G61" t="str">
            <v>乡镇（街道）所属事业单位</v>
          </cell>
          <cell r="H61" t="str">
            <v>15073655219</v>
          </cell>
        </row>
        <row r="62">
          <cell r="A62">
            <v>2427922</v>
          </cell>
          <cell r="B62" t="str">
            <v>祝炎</v>
          </cell>
          <cell r="C62" t="str">
            <v>75.2</v>
          </cell>
          <cell r="D62" t="str">
            <v>430724200007243925</v>
          </cell>
          <cell r="E62" t="str">
            <v>女</v>
          </cell>
          <cell r="F62" t="str">
            <v>管理6</v>
          </cell>
          <cell r="G62" t="str">
            <v>乡镇（街道）所属事业单位</v>
          </cell>
          <cell r="H62" t="str">
            <v>17711661243</v>
          </cell>
        </row>
        <row r="63">
          <cell r="A63">
            <v>2427609</v>
          </cell>
          <cell r="B63" t="str">
            <v>熊菲凡</v>
          </cell>
          <cell r="C63" t="str">
            <v>74.4</v>
          </cell>
          <cell r="D63" t="str">
            <v>430724199910280524</v>
          </cell>
          <cell r="E63" t="str">
            <v>女</v>
          </cell>
          <cell r="F63" t="str">
            <v>管理6</v>
          </cell>
          <cell r="G63" t="str">
            <v>乡镇（街道）所属事业单位</v>
          </cell>
          <cell r="H63" t="str">
            <v>16670482198</v>
          </cell>
        </row>
        <row r="64">
          <cell r="A64">
            <v>2427915</v>
          </cell>
          <cell r="B64" t="str">
            <v>夏剪梅</v>
          </cell>
          <cell r="C64" t="str">
            <v>74.2</v>
          </cell>
          <cell r="D64" t="str">
            <v>430724200005303920</v>
          </cell>
          <cell r="E64" t="str">
            <v>女</v>
          </cell>
          <cell r="F64" t="str">
            <v>管理6</v>
          </cell>
          <cell r="G64" t="str">
            <v>乡镇（街道）所属事业单位</v>
          </cell>
          <cell r="H64" t="str">
            <v>19936823867</v>
          </cell>
        </row>
        <row r="65">
          <cell r="A65">
            <v>2427701</v>
          </cell>
          <cell r="B65" t="str">
            <v>杨澜</v>
          </cell>
          <cell r="C65" t="str">
            <v>73.2</v>
          </cell>
          <cell r="D65" t="str">
            <v>430724200102094622</v>
          </cell>
          <cell r="E65" t="str">
            <v>女</v>
          </cell>
          <cell r="F65" t="str">
            <v>管理6</v>
          </cell>
          <cell r="G65" t="str">
            <v>乡镇（街道）所属事业单位</v>
          </cell>
          <cell r="H65" t="str">
            <v>15673602259</v>
          </cell>
        </row>
        <row r="66">
          <cell r="A66">
            <v>2427909</v>
          </cell>
          <cell r="B66" t="str">
            <v>彭文</v>
          </cell>
          <cell r="C66" t="str">
            <v>72.6</v>
          </cell>
          <cell r="D66" t="str">
            <v>43072420020730362X</v>
          </cell>
          <cell r="E66" t="str">
            <v>女</v>
          </cell>
          <cell r="F66" t="str">
            <v>管理6</v>
          </cell>
          <cell r="G66" t="str">
            <v>乡镇（街道）所属事业单位</v>
          </cell>
          <cell r="H66" t="str">
            <v>13203627656</v>
          </cell>
        </row>
        <row r="67">
          <cell r="A67">
            <v>2427617</v>
          </cell>
          <cell r="B67" t="str">
            <v>莫楠</v>
          </cell>
          <cell r="C67" t="str">
            <v>72.2</v>
          </cell>
          <cell r="D67" t="str">
            <v>430724200205015843</v>
          </cell>
          <cell r="E67" t="str">
            <v>女</v>
          </cell>
          <cell r="F67" t="str">
            <v>管理6</v>
          </cell>
          <cell r="G67" t="str">
            <v>乡镇（街道）所属事业单位</v>
          </cell>
          <cell r="H67" t="str">
            <v>18229673037</v>
          </cell>
        </row>
        <row r="68">
          <cell r="A68">
            <v>2427809</v>
          </cell>
          <cell r="B68" t="str">
            <v>李柳蓉</v>
          </cell>
          <cell r="C68" t="str">
            <v>71</v>
          </cell>
          <cell r="D68" t="str">
            <v>430724200303043629</v>
          </cell>
          <cell r="E68" t="str">
            <v>女</v>
          </cell>
          <cell r="F68" t="str">
            <v>管理6</v>
          </cell>
          <cell r="G68" t="str">
            <v>乡镇（街道）所属事业单位</v>
          </cell>
          <cell r="H68" t="str">
            <v>18890792575</v>
          </cell>
        </row>
        <row r="69">
          <cell r="A69">
            <v>2427815</v>
          </cell>
          <cell r="B69" t="str">
            <v>李子怡</v>
          </cell>
          <cell r="C69" t="str">
            <v>71</v>
          </cell>
          <cell r="D69" t="str">
            <v>430724200003093667</v>
          </cell>
          <cell r="E69" t="str">
            <v>女</v>
          </cell>
          <cell r="F69" t="str">
            <v>管理6</v>
          </cell>
          <cell r="G69" t="str">
            <v>乡镇（街道）所属事业单位</v>
          </cell>
          <cell r="H69" t="str">
            <v>18173618492</v>
          </cell>
        </row>
        <row r="70">
          <cell r="A70">
            <v>2427709</v>
          </cell>
          <cell r="B70" t="str">
            <v>黄梓宁</v>
          </cell>
          <cell r="C70" t="str">
            <v>70.4</v>
          </cell>
          <cell r="D70" t="str">
            <v>430724199909191145</v>
          </cell>
          <cell r="E70" t="str">
            <v>女</v>
          </cell>
          <cell r="F70" t="str">
            <v>管理6</v>
          </cell>
          <cell r="G70" t="str">
            <v>乡镇（街道）所属事业单位</v>
          </cell>
          <cell r="H70" t="str">
            <v>17608473024</v>
          </cell>
        </row>
        <row r="71">
          <cell r="A71">
            <v>2427606</v>
          </cell>
          <cell r="B71" t="str">
            <v>唐冬阳</v>
          </cell>
          <cell r="C71" t="str">
            <v>70.2</v>
          </cell>
          <cell r="D71" t="str">
            <v>430724200012240024</v>
          </cell>
          <cell r="E71" t="str">
            <v>女</v>
          </cell>
          <cell r="F71" t="str">
            <v>管理6</v>
          </cell>
          <cell r="G71" t="str">
            <v>乡镇（街道）所属事业单位</v>
          </cell>
          <cell r="H71" t="str">
            <v>18569106389</v>
          </cell>
        </row>
        <row r="72">
          <cell r="A72">
            <v>2427603</v>
          </cell>
          <cell r="B72" t="str">
            <v>欧鑫宇</v>
          </cell>
          <cell r="C72" t="str">
            <v>70</v>
          </cell>
          <cell r="D72" t="str">
            <v>430724200206255427</v>
          </cell>
          <cell r="E72" t="str">
            <v>女</v>
          </cell>
          <cell r="F72" t="str">
            <v>管理6</v>
          </cell>
          <cell r="G72" t="str">
            <v>乡镇（街道）所属事业单位</v>
          </cell>
          <cell r="H72" t="str">
            <v>18773669665</v>
          </cell>
        </row>
        <row r="73">
          <cell r="A73">
            <v>2428002</v>
          </cell>
          <cell r="B73" t="str">
            <v>张建</v>
          </cell>
          <cell r="C73" t="str">
            <v>81.4</v>
          </cell>
          <cell r="D73" t="str">
            <v>430724199410100814</v>
          </cell>
          <cell r="E73" t="str">
            <v>男</v>
          </cell>
          <cell r="F73" t="str">
            <v>管理7</v>
          </cell>
          <cell r="G73" t="str">
            <v>乡镇（街道）所属事业单位</v>
          </cell>
          <cell r="H73" t="str">
            <v>18073679930</v>
          </cell>
        </row>
        <row r="74">
          <cell r="A74">
            <v>2428106</v>
          </cell>
          <cell r="B74" t="str">
            <v>邓豪棋</v>
          </cell>
          <cell r="C74" t="str">
            <v>77.6</v>
          </cell>
          <cell r="D74" t="str">
            <v>430724199607151156</v>
          </cell>
          <cell r="E74" t="str">
            <v>男</v>
          </cell>
          <cell r="F74" t="str">
            <v>管理7</v>
          </cell>
          <cell r="G74" t="str">
            <v>乡镇（街道）所属事业单位</v>
          </cell>
          <cell r="H74" t="str">
            <v>15211183839</v>
          </cell>
        </row>
        <row r="75">
          <cell r="A75">
            <v>2428107</v>
          </cell>
          <cell r="B75" t="str">
            <v>徐佳钦</v>
          </cell>
          <cell r="C75" t="str">
            <v>77</v>
          </cell>
          <cell r="D75" t="str">
            <v>430724199602163211</v>
          </cell>
          <cell r="E75" t="str">
            <v>男</v>
          </cell>
          <cell r="F75" t="str">
            <v>管理7</v>
          </cell>
          <cell r="G75" t="str">
            <v>乡镇（街道）所属事业单位</v>
          </cell>
          <cell r="H75" t="str">
            <v>18821966100</v>
          </cell>
        </row>
        <row r="76">
          <cell r="A76">
            <v>2428108</v>
          </cell>
          <cell r="B76" t="str">
            <v>黄训</v>
          </cell>
          <cell r="C76" t="str">
            <v>70</v>
          </cell>
          <cell r="D76" t="str">
            <v>430724199502270511</v>
          </cell>
          <cell r="E76" t="str">
            <v>男</v>
          </cell>
          <cell r="F76" t="str">
            <v>管理7</v>
          </cell>
          <cell r="G76" t="str">
            <v>乡镇（街道）所属事业单位</v>
          </cell>
          <cell r="H76" t="str">
            <v>18216135801</v>
          </cell>
        </row>
        <row r="77">
          <cell r="A77">
            <v>2428017</v>
          </cell>
          <cell r="B77" t="str">
            <v>熊铭鑫</v>
          </cell>
          <cell r="C77" t="str">
            <v>69.8</v>
          </cell>
          <cell r="D77" t="str">
            <v>430724199509165810</v>
          </cell>
          <cell r="E77" t="str">
            <v>男</v>
          </cell>
          <cell r="F77" t="str">
            <v>管理7</v>
          </cell>
          <cell r="G77" t="str">
            <v>乡镇（街道）所属事业单位</v>
          </cell>
          <cell r="H77" t="str">
            <v>17773111330</v>
          </cell>
        </row>
        <row r="78">
          <cell r="A78">
            <v>2428012</v>
          </cell>
          <cell r="B78" t="str">
            <v>徐荣炜</v>
          </cell>
          <cell r="C78" t="str">
            <v>69.6</v>
          </cell>
          <cell r="D78" t="str">
            <v>430724199807046510</v>
          </cell>
          <cell r="E78" t="str">
            <v>男</v>
          </cell>
          <cell r="F78" t="str">
            <v>管理7</v>
          </cell>
          <cell r="G78" t="str">
            <v>乡镇（街道）所属事业单位</v>
          </cell>
          <cell r="H78" t="str">
            <v>18397366782</v>
          </cell>
        </row>
        <row r="79">
          <cell r="A79">
            <v>2428313</v>
          </cell>
          <cell r="B79" t="str">
            <v>李紫璇</v>
          </cell>
          <cell r="C79" t="str">
            <v>71.6</v>
          </cell>
          <cell r="D79" t="str">
            <v>430724199906231623</v>
          </cell>
          <cell r="E79" t="str">
            <v>女</v>
          </cell>
          <cell r="F79" t="str">
            <v>管理8</v>
          </cell>
          <cell r="G79" t="str">
            <v>乡镇（街道）所属事业单位</v>
          </cell>
          <cell r="H79" t="str">
            <v>15073159656</v>
          </cell>
        </row>
        <row r="80">
          <cell r="A80">
            <v>2428220</v>
          </cell>
          <cell r="B80" t="str">
            <v>苏颖</v>
          </cell>
          <cell r="C80" t="str">
            <v>70.2</v>
          </cell>
          <cell r="D80" t="str">
            <v>430724199612155442</v>
          </cell>
          <cell r="E80" t="str">
            <v>女</v>
          </cell>
          <cell r="F80" t="str">
            <v>管理8</v>
          </cell>
          <cell r="G80" t="str">
            <v>乡镇（街道）所属事业单位</v>
          </cell>
          <cell r="H80" t="str">
            <v>15907363955</v>
          </cell>
        </row>
        <row r="81">
          <cell r="A81">
            <v>2428519</v>
          </cell>
          <cell r="B81" t="str">
            <v>谢金霖</v>
          </cell>
          <cell r="C81" t="str">
            <v>70</v>
          </cell>
          <cell r="D81" t="str">
            <v>430724200305210523</v>
          </cell>
          <cell r="E81" t="str">
            <v>女</v>
          </cell>
          <cell r="F81" t="str">
            <v>管理8</v>
          </cell>
          <cell r="G81" t="str">
            <v>乡镇（街道）所属事业单位</v>
          </cell>
          <cell r="H81" t="str">
            <v>15200606033</v>
          </cell>
        </row>
        <row r="82">
          <cell r="A82">
            <v>2428228</v>
          </cell>
          <cell r="B82" t="str">
            <v>李如玉</v>
          </cell>
          <cell r="C82" t="str">
            <v>69.6</v>
          </cell>
          <cell r="D82" t="str">
            <v>430724199310030548</v>
          </cell>
          <cell r="E82" t="str">
            <v>女</v>
          </cell>
          <cell r="F82" t="str">
            <v>管理8</v>
          </cell>
          <cell r="G82" t="str">
            <v>乡镇（街道）所属事业单位</v>
          </cell>
          <cell r="H82" t="str">
            <v>18274893994</v>
          </cell>
        </row>
        <row r="83">
          <cell r="A83">
            <v>2430128</v>
          </cell>
          <cell r="B83" t="str">
            <v>唐星辰</v>
          </cell>
          <cell r="C83" t="str">
            <v>74</v>
          </cell>
          <cell r="D83" t="str">
            <v>430724199602045813</v>
          </cell>
          <cell r="E83" t="str">
            <v>男</v>
          </cell>
          <cell r="F83" t="str">
            <v>消化内科医师</v>
          </cell>
          <cell r="G83" t="str">
            <v>县人民医院</v>
          </cell>
          <cell r="H83" t="str">
            <v>18216059449</v>
          </cell>
        </row>
        <row r="84">
          <cell r="A84">
            <v>2430202</v>
          </cell>
          <cell r="B84" t="str">
            <v>刘章委</v>
          </cell>
          <cell r="C84" t="str">
            <v>75</v>
          </cell>
          <cell r="D84" t="str">
            <v>431222199501261040</v>
          </cell>
          <cell r="E84" t="str">
            <v>女</v>
          </cell>
          <cell r="F84" t="str">
            <v>重症医学科医师</v>
          </cell>
          <cell r="G84" t="str">
            <v>县人民医院</v>
          </cell>
          <cell r="H84" t="str">
            <v>17774551807</v>
          </cell>
        </row>
        <row r="85">
          <cell r="A85">
            <v>2430207</v>
          </cell>
          <cell r="B85" t="str">
            <v>喻辛茹</v>
          </cell>
          <cell r="C85" t="str">
            <v>68.5</v>
          </cell>
          <cell r="D85" t="str">
            <v>430724199706130043</v>
          </cell>
          <cell r="E85" t="str">
            <v>女</v>
          </cell>
          <cell r="F85" t="str">
            <v>重症医学科医师</v>
          </cell>
          <cell r="G85" t="str">
            <v>县人民医院</v>
          </cell>
          <cell r="H85" t="str">
            <v>18216055969</v>
          </cell>
        </row>
        <row r="86">
          <cell r="A86">
            <v>2430203</v>
          </cell>
          <cell r="B86" t="str">
            <v>杨鹏</v>
          </cell>
          <cell r="C86" t="str">
            <v>67</v>
          </cell>
          <cell r="D86" t="str">
            <v>43072419950304003X</v>
          </cell>
          <cell r="E86" t="str">
            <v>男</v>
          </cell>
          <cell r="F86" t="str">
            <v>重症医学科医师</v>
          </cell>
          <cell r="G86" t="str">
            <v>县人民医院</v>
          </cell>
          <cell r="H86" t="str">
            <v>15307449365</v>
          </cell>
        </row>
        <row r="87">
          <cell r="A87">
            <v>2430206</v>
          </cell>
          <cell r="B87" t="str">
            <v>程倩</v>
          </cell>
          <cell r="C87" t="str">
            <v>55.5</v>
          </cell>
          <cell r="D87" t="str">
            <v>430822199405240022</v>
          </cell>
          <cell r="E87" t="str">
            <v>女</v>
          </cell>
          <cell r="F87" t="str">
            <v>重症医学科医师</v>
          </cell>
          <cell r="G87" t="str">
            <v>县人民医院</v>
          </cell>
          <cell r="H87" t="str">
            <v>18174406663</v>
          </cell>
        </row>
        <row r="88">
          <cell r="A88">
            <v>2430219</v>
          </cell>
          <cell r="B88" t="str">
            <v>苏鹏</v>
          </cell>
          <cell r="C88" t="str">
            <v>69.5</v>
          </cell>
          <cell r="D88" t="str">
            <v>43072619970326281X</v>
          </cell>
          <cell r="E88" t="str">
            <v>男</v>
          </cell>
          <cell r="F88" t="str">
            <v>急诊科医师</v>
          </cell>
          <cell r="G88" t="str">
            <v>县人民医院</v>
          </cell>
          <cell r="H88" t="str">
            <v>18207364132</v>
          </cell>
        </row>
        <row r="89">
          <cell r="A89">
            <v>2430216</v>
          </cell>
          <cell r="B89" t="str">
            <v>黄立</v>
          </cell>
          <cell r="C89" t="str">
            <v>62</v>
          </cell>
          <cell r="D89" t="str">
            <v>430721199309240119</v>
          </cell>
          <cell r="E89" t="str">
            <v>男</v>
          </cell>
          <cell r="F89" t="str">
            <v>急诊科医师</v>
          </cell>
          <cell r="G89" t="str">
            <v>县人民医院</v>
          </cell>
          <cell r="H89" t="str">
            <v>17363621437</v>
          </cell>
        </row>
        <row r="90">
          <cell r="A90">
            <v>2430213</v>
          </cell>
          <cell r="B90" t="str">
            <v>杜林</v>
          </cell>
          <cell r="C90" t="str">
            <v>61</v>
          </cell>
          <cell r="D90" t="str">
            <v>430724199708242110</v>
          </cell>
          <cell r="E90" t="str">
            <v>男</v>
          </cell>
          <cell r="F90" t="str">
            <v>急诊科医师</v>
          </cell>
          <cell r="G90" t="str">
            <v>县人民医院</v>
          </cell>
          <cell r="H90" t="str">
            <v>16673666756</v>
          </cell>
        </row>
        <row r="91">
          <cell r="A91">
            <v>2430503</v>
          </cell>
          <cell r="B91" t="str">
            <v>童彪</v>
          </cell>
          <cell r="C91" t="str">
            <v>75</v>
          </cell>
          <cell r="D91" t="str">
            <v>430722199807100019</v>
          </cell>
          <cell r="E91" t="str">
            <v>男</v>
          </cell>
          <cell r="F91" t="str">
            <v>口腔科医师</v>
          </cell>
          <cell r="G91" t="str">
            <v>县人民医院</v>
          </cell>
          <cell r="H91" t="str">
            <v>15580864743</v>
          </cell>
        </row>
        <row r="92">
          <cell r="A92">
            <v>2430329</v>
          </cell>
          <cell r="B92" t="str">
            <v>孟格格</v>
          </cell>
          <cell r="C92" t="str">
            <v>68</v>
          </cell>
          <cell r="D92" t="str">
            <v>430724199910076224</v>
          </cell>
          <cell r="E92" t="str">
            <v>女</v>
          </cell>
          <cell r="F92" t="str">
            <v>药剂师</v>
          </cell>
          <cell r="G92" t="str">
            <v>县人民医院</v>
          </cell>
          <cell r="H92" t="str">
            <v>17347360795</v>
          </cell>
        </row>
        <row r="93">
          <cell r="A93">
            <v>2430328</v>
          </cell>
          <cell r="B93" t="str">
            <v>肖晓彤</v>
          </cell>
          <cell r="C93" t="str">
            <v>65</v>
          </cell>
          <cell r="D93" t="str">
            <v>430726199909272220</v>
          </cell>
          <cell r="E93" t="str">
            <v>女</v>
          </cell>
          <cell r="F93" t="str">
            <v>药剂师</v>
          </cell>
          <cell r="G93" t="str">
            <v>县人民医院</v>
          </cell>
          <cell r="H93" t="str">
            <v>18692351983</v>
          </cell>
        </row>
        <row r="94">
          <cell r="A94">
            <v>2430402</v>
          </cell>
          <cell r="B94" t="str">
            <v>戴思佳</v>
          </cell>
          <cell r="C94" t="str">
            <v>71</v>
          </cell>
          <cell r="D94" t="str">
            <v>430724199605040022</v>
          </cell>
          <cell r="E94" t="str">
            <v>女</v>
          </cell>
          <cell r="F94" t="str">
            <v>针灸推拿医师</v>
          </cell>
          <cell r="G94" t="str">
            <v>县中医医院</v>
          </cell>
          <cell r="H94" t="str">
            <v>15080632305</v>
          </cell>
        </row>
        <row r="95">
          <cell r="A95">
            <v>2430404</v>
          </cell>
          <cell r="B95" t="str">
            <v>汪辉龙</v>
          </cell>
          <cell r="C95" t="str">
            <v>64</v>
          </cell>
          <cell r="D95" t="str">
            <v>430724199306122511</v>
          </cell>
          <cell r="E95" t="str">
            <v>男</v>
          </cell>
          <cell r="F95" t="str">
            <v>针灸推拿医师</v>
          </cell>
          <cell r="G95" t="str">
            <v>县中医医院</v>
          </cell>
          <cell r="H95" t="str">
            <v>18298339885</v>
          </cell>
        </row>
        <row r="96">
          <cell r="A96">
            <v>2430319</v>
          </cell>
          <cell r="B96" t="str">
            <v>徐锦楠</v>
          </cell>
          <cell r="C96" t="str">
            <v>75.5</v>
          </cell>
          <cell r="D96" t="str">
            <v>530421199409040912</v>
          </cell>
          <cell r="E96" t="str">
            <v>男</v>
          </cell>
          <cell r="F96" t="str">
            <v>中医内科医师</v>
          </cell>
          <cell r="G96" t="str">
            <v>县中医医院</v>
          </cell>
          <cell r="H96" t="str">
            <v>17763616199</v>
          </cell>
        </row>
        <row r="97">
          <cell r="A97">
            <v>2430318</v>
          </cell>
          <cell r="B97" t="str">
            <v>叶云</v>
          </cell>
          <cell r="C97" t="str">
            <v>72</v>
          </cell>
          <cell r="D97" t="str">
            <v>430723199110041414</v>
          </cell>
          <cell r="E97" t="str">
            <v>男</v>
          </cell>
          <cell r="F97" t="str">
            <v>中医内科医师</v>
          </cell>
          <cell r="G97" t="str">
            <v>县中医医院</v>
          </cell>
          <cell r="H97" t="str">
            <v>13107425173</v>
          </cell>
        </row>
        <row r="98">
          <cell r="A98">
            <v>2430221</v>
          </cell>
          <cell r="B98" t="str">
            <v>唐平</v>
          </cell>
          <cell r="C98" t="str">
            <v>66.5</v>
          </cell>
          <cell r="D98" t="str">
            <v>430726198906123911</v>
          </cell>
          <cell r="E98" t="str">
            <v>男</v>
          </cell>
          <cell r="F98" t="str">
            <v>内科医师</v>
          </cell>
          <cell r="G98" t="str">
            <v>县中医医院</v>
          </cell>
          <cell r="H98" t="str">
            <v>18573658153</v>
          </cell>
        </row>
        <row r="99">
          <cell r="A99">
            <v>2430225</v>
          </cell>
          <cell r="B99" t="str">
            <v>杨林</v>
          </cell>
          <cell r="C99" t="str">
            <v>56.5</v>
          </cell>
          <cell r="D99" t="str">
            <v>43082219890130529X</v>
          </cell>
          <cell r="E99" t="str">
            <v>男</v>
          </cell>
          <cell r="F99" t="str">
            <v>外科医师</v>
          </cell>
          <cell r="G99" t="str">
            <v>县中医医院</v>
          </cell>
          <cell r="H99" t="str">
            <v>13786619669</v>
          </cell>
        </row>
        <row r="100">
          <cell r="A100">
            <v>2430224</v>
          </cell>
          <cell r="B100" t="str">
            <v>孙梦军</v>
          </cell>
          <cell r="C100" t="str">
            <v>34</v>
          </cell>
          <cell r="D100" t="str">
            <v>430723199611266216</v>
          </cell>
          <cell r="E100" t="str">
            <v>男</v>
          </cell>
          <cell r="F100" t="str">
            <v>外科医师</v>
          </cell>
          <cell r="G100" t="str">
            <v>县中医医院</v>
          </cell>
          <cell r="H100" t="str">
            <v>15116390320</v>
          </cell>
        </row>
        <row r="101">
          <cell r="A101">
            <v>2430426</v>
          </cell>
          <cell r="B101" t="str">
            <v>周嘉雯</v>
          </cell>
          <cell r="C101" t="str">
            <v>69.5</v>
          </cell>
          <cell r="D101" t="str">
            <v>430724199902264620</v>
          </cell>
          <cell r="E101" t="str">
            <v>女</v>
          </cell>
          <cell r="F101" t="str">
            <v>放射影像诊断医师</v>
          </cell>
          <cell r="G101" t="str">
            <v>县中医医院</v>
          </cell>
          <cell r="H101" t="str">
            <v>15607365599</v>
          </cell>
        </row>
        <row r="102">
          <cell r="A102">
            <v>2430424</v>
          </cell>
          <cell r="B102" t="str">
            <v>戴鑫</v>
          </cell>
          <cell r="C102" t="str">
            <v>65</v>
          </cell>
          <cell r="D102" t="str">
            <v>43072419980120002X</v>
          </cell>
          <cell r="E102" t="str">
            <v>女</v>
          </cell>
          <cell r="F102" t="str">
            <v>放射影像诊断医师</v>
          </cell>
          <cell r="G102" t="str">
            <v>县中医医院</v>
          </cell>
          <cell r="H102" t="str">
            <v>17680313812</v>
          </cell>
        </row>
        <row r="103">
          <cell r="A103">
            <v>2430416</v>
          </cell>
          <cell r="B103" t="str">
            <v>李雨晨</v>
          </cell>
          <cell r="C103" t="str">
            <v>77.5</v>
          </cell>
          <cell r="D103" t="str">
            <v>430703200106010025</v>
          </cell>
          <cell r="E103" t="str">
            <v>女</v>
          </cell>
          <cell r="F103" t="str">
            <v>专技</v>
          </cell>
          <cell r="G103" t="str">
            <v>县疾控中心</v>
          </cell>
          <cell r="H103" t="str">
            <v>18575754694</v>
          </cell>
        </row>
        <row r="104">
          <cell r="A104">
            <v>2430412</v>
          </cell>
          <cell r="B104" t="str">
            <v>陈伟祥</v>
          </cell>
          <cell r="C104" t="str">
            <v>66.5</v>
          </cell>
          <cell r="D104" t="str">
            <v>430724199902101610</v>
          </cell>
          <cell r="E104" t="str">
            <v>男</v>
          </cell>
          <cell r="F104" t="str">
            <v>专技</v>
          </cell>
          <cell r="G104" t="str">
            <v>县疾控中心</v>
          </cell>
          <cell r="H104" t="str">
            <v>15773693339</v>
          </cell>
        </row>
        <row r="105">
          <cell r="A105">
            <v>2430422</v>
          </cell>
          <cell r="B105" t="str">
            <v>李奕群</v>
          </cell>
          <cell r="C105" t="str">
            <v>66</v>
          </cell>
          <cell r="D105" t="str">
            <v>431026199710031633</v>
          </cell>
          <cell r="E105" t="str">
            <v>男</v>
          </cell>
          <cell r="F105" t="str">
            <v>专技</v>
          </cell>
          <cell r="G105" t="str">
            <v>县疾控中心</v>
          </cell>
          <cell r="H105" t="str">
            <v>15573459715</v>
          </cell>
        </row>
        <row r="106">
          <cell r="A106">
            <v>2430417</v>
          </cell>
          <cell r="B106" t="str">
            <v>刘朝旺</v>
          </cell>
          <cell r="C106" t="str">
            <v>61.5</v>
          </cell>
          <cell r="D106" t="str">
            <v>362202199901132819</v>
          </cell>
          <cell r="E106" t="str">
            <v>男</v>
          </cell>
          <cell r="F106" t="str">
            <v>专技</v>
          </cell>
          <cell r="G106" t="str">
            <v>县疾控中心</v>
          </cell>
          <cell r="H106" t="str">
            <v>15170547296</v>
          </cell>
        </row>
        <row r="107">
          <cell r="A107">
            <v>2430421</v>
          </cell>
          <cell r="B107" t="str">
            <v>刘昌文</v>
          </cell>
          <cell r="C107" t="str">
            <v>61</v>
          </cell>
          <cell r="D107" t="str">
            <v>430724200008071619</v>
          </cell>
          <cell r="E107" t="str">
            <v>男</v>
          </cell>
          <cell r="F107" t="str">
            <v>专技</v>
          </cell>
          <cell r="G107" t="str">
            <v>县疾控中心</v>
          </cell>
          <cell r="H107" t="str">
            <v>15907362930</v>
          </cell>
        </row>
        <row r="108">
          <cell r="A108">
            <v>2430229</v>
          </cell>
          <cell r="B108" t="str">
            <v>吴梦谦</v>
          </cell>
          <cell r="C108" t="str">
            <v>61.5</v>
          </cell>
          <cell r="D108" t="str">
            <v>430821199611285129</v>
          </cell>
          <cell r="E108" t="str">
            <v>女</v>
          </cell>
          <cell r="F108" t="str">
            <v>妇产科医师</v>
          </cell>
          <cell r="G108" t="str">
            <v>县妇保计生服务中心</v>
          </cell>
          <cell r="H108" t="str">
            <v>17374412128</v>
          </cell>
        </row>
        <row r="109">
          <cell r="A109">
            <v>2430227</v>
          </cell>
          <cell r="B109" t="str">
            <v>李双</v>
          </cell>
          <cell r="C109" t="str">
            <v>55</v>
          </cell>
          <cell r="D109" t="str">
            <v>430724199612023626</v>
          </cell>
          <cell r="E109" t="str">
            <v>女</v>
          </cell>
          <cell r="F109" t="str">
            <v>妇产科医师</v>
          </cell>
          <cell r="G109" t="str">
            <v>县妇保计生服务中心</v>
          </cell>
          <cell r="H109" t="str">
            <v>18807366865</v>
          </cell>
        </row>
        <row r="110">
          <cell r="A110">
            <v>2430302</v>
          </cell>
          <cell r="B110" t="str">
            <v>王雨冬</v>
          </cell>
          <cell r="C110" t="str">
            <v>55</v>
          </cell>
          <cell r="D110" t="str">
            <v>43072419971204001X</v>
          </cell>
          <cell r="E110" t="str">
            <v>男</v>
          </cell>
          <cell r="F110" t="str">
            <v>儿科医生</v>
          </cell>
          <cell r="G110" t="str">
            <v>县妇保计生服务中心</v>
          </cell>
          <cell r="H110" t="str">
            <v>13875153607</v>
          </cell>
        </row>
        <row r="111">
          <cell r="A111">
            <v>2430303</v>
          </cell>
          <cell r="B111" t="str">
            <v>燕妮</v>
          </cell>
          <cell r="C111" t="str">
            <v>46</v>
          </cell>
          <cell r="D111" t="str">
            <v>430702199703110540</v>
          </cell>
          <cell r="E111" t="str">
            <v>女</v>
          </cell>
          <cell r="F111" t="str">
            <v>儿科医生</v>
          </cell>
          <cell r="G111" t="str">
            <v>县妇保计生服务中心</v>
          </cell>
          <cell r="H111" t="str">
            <v>15573621486</v>
          </cell>
        </row>
        <row r="112">
          <cell r="A112">
            <v>2430628</v>
          </cell>
          <cell r="B112" t="str">
            <v>叶蓉芳</v>
          </cell>
          <cell r="C112" t="str">
            <v>61</v>
          </cell>
          <cell r="D112" t="str">
            <v>430724199908051642</v>
          </cell>
          <cell r="E112" t="str">
            <v>女</v>
          </cell>
          <cell r="F112" t="str">
            <v>妇幼保健医师</v>
          </cell>
          <cell r="G112" t="str">
            <v>县妇保计生服务中心</v>
          </cell>
          <cell r="H112" t="str">
            <v>17397360709</v>
          </cell>
        </row>
        <row r="113">
          <cell r="A113">
            <v>2430626</v>
          </cell>
          <cell r="B113" t="str">
            <v>谭玉</v>
          </cell>
          <cell r="C113" t="str">
            <v>33.5</v>
          </cell>
          <cell r="D113" t="str">
            <v>43122619990705432X</v>
          </cell>
          <cell r="E113" t="str">
            <v>女</v>
          </cell>
          <cell r="F113" t="str">
            <v>妇幼保健医师</v>
          </cell>
          <cell r="G113" t="str">
            <v>县妇保计生服务中心</v>
          </cell>
          <cell r="H113" t="str">
            <v>16674525133</v>
          </cell>
        </row>
        <row r="114">
          <cell r="A114">
            <v>2430407</v>
          </cell>
          <cell r="B114" t="str">
            <v>刘健</v>
          </cell>
          <cell r="C114" t="str">
            <v>72</v>
          </cell>
          <cell r="D114" t="str">
            <v>430702199410158524</v>
          </cell>
          <cell r="E114" t="str">
            <v>女</v>
          </cell>
          <cell r="F114" t="str">
            <v>针灸推拿师</v>
          </cell>
          <cell r="G114" t="str">
            <v>县妇保计生服务中心</v>
          </cell>
          <cell r="H114" t="str">
            <v>15673632651</v>
          </cell>
        </row>
        <row r="115">
          <cell r="A115">
            <v>2430408</v>
          </cell>
          <cell r="B115" t="str">
            <v>廖凯</v>
          </cell>
          <cell r="C115" t="str">
            <v>60</v>
          </cell>
          <cell r="D115" t="str">
            <v>430724199711035833</v>
          </cell>
          <cell r="E115" t="str">
            <v>男</v>
          </cell>
          <cell r="F115" t="str">
            <v>针灸推拿师</v>
          </cell>
          <cell r="G115" t="str">
            <v>县妇保计生服务中心</v>
          </cell>
          <cell r="H115" t="str">
            <v>15273667863</v>
          </cell>
        </row>
        <row r="116">
          <cell r="A116">
            <v>2430721</v>
          </cell>
          <cell r="B116" t="str">
            <v>苏倩</v>
          </cell>
          <cell r="C116" t="str">
            <v>73</v>
          </cell>
          <cell r="D116" t="str">
            <v>430702200108143028</v>
          </cell>
          <cell r="E116" t="str">
            <v>女</v>
          </cell>
          <cell r="F116" t="str">
            <v>保育员</v>
          </cell>
          <cell r="G116" t="str">
            <v>县妇保计生服务中心</v>
          </cell>
          <cell r="H116" t="str">
            <v>13762637991</v>
          </cell>
        </row>
        <row r="117">
          <cell r="A117">
            <v>2430712</v>
          </cell>
          <cell r="B117" t="str">
            <v>陈伊果</v>
          </cell>
          <cell r="C117" t="str">
            <v>70.5</v>
          </cell>
          <cell r="D117" t="str">
            <v>430703200205083262</v>
          </cell>
          <cell r="E117" t="str">
            <v>女</v>
          </cell>
          <cell r="F117" t="str">
            <v>保育员</v>
          </cell>
          <cell r="G117" t="str">
            <v>县妇保计生服务中心</v>
          </cell>
          <cell r="H117" t="str">
            <v>13387426800</v>
          </cell>
        </row>
        <row r="118">
          <cell r="A118">
            <v>2430304</v>
          </cell>
          <cell r="B118" t="str">
            <v>余鑫</v>
          </cell>
          <cell r="C118" t="str">
            <v>60.5</v>
          </cell>
          <cell r="D118" t="str">
            <v>430626199412100030</v>
          </cell>
          <cell r="E118" t="str">
            <v>男</v>
          </cell>
          <cell r="F118" t="str">
            <v>外科医师</v>
          </cell>
          <cell r="G118" t="str">
            <v>县血防院</v>
          </cell>
          <cell r="H118" t="str">
            <v>15616690674</v>
          </cell>
        </row>
        <row r="119">
          <cell r="A119">
            <v>2430306</v>
          </cell>
          <cell r="B119" t="str">
            <v>马飞峰</v>
          </cell>
          <cell r="C119" t="str">
            <v>56.5</v>
          </cell>
          <cell r="D119" t="str">
            <v>430724199506181110</v>
          </cell>
          <cell r="E119" t="str">
            <v>男</v>
          </cell>
          <cell r="F119" t="str">
            <v>外科医师</v>
          </cell>
          <cell r="G119" t="str">
            <v>县血防院</v>
          </cell>
          <cell r="H119" t="str">
            <v>18397394220</v>
          </cell>
        </row>
        <row r="120">
          <cell r="A120">
            <v>2430307</v>
          </cell>
          <cell r="B120" t="str">
            <v>陈芷茹</v>
          </cell>
          <cell r="C120" t="str">
            <v>54</v>
          </cell>
          <cell r="D120" t="str">
            <v>430723199909295220</v>
          </cell>
          <cell r="E120" t="str">
            <v>女</v>
          </cell>
          <cell r="F120" t="str">
            <v>内科医师</v>
          </cell>
          <cell r="G120" t="str">
            <v>县血防院</v>
          </cell>
          <cell r="H120" t="str">
            <v>15073605735</v>
          </cell>
        </row>
        <row r="121">
          <cell r="A121">
            <v>2430309</v>
          </cell>
          <cell r="B121" t="str">
            <v>胡载舟</v>
          </cell>
          <cell r="C121" t="str">
            <v>48</v>
          </cell>
          <cell r="D121" t="str">
            <v>430724199707171111</v>
          </cell>
          <cell r="E121" t="str">
            <v>男</v>
          </cell>
          <cell r="F121" t="str">
            <v>内科医师</v>
          </cell>
          <cell r="G121" t="str">
            <v>县血防院</v>
          </cell>
          <cell r="H121" t="str">
            <v>18373652214</v>
          </cell>
        </row>
        <row r="122">
          <cell r="A122">
            <v>2430529</v>
          </cell>
          <cell r="B122" t="str">
            <v>刘轩</v>
          </cell>
          <cell r="C122" t="str">
            <v>75.5</v>
          </cell>
          <cell r="D122" t="str">
            <v>430124200009270043</v>
          </cell>
          <cell r="E122" t="str">
            <v>女</v>
          </cell>
          <cell r="F122" t="str">
            <v>康复理疗师</v>
          </cell>
          <cell r="G122" t="str">
            <v>县血防院</v>
          </cell>
          <cell r="H122" t="str">
            <v>17652480797</v>
          </cell>
        </row>
        <row r="123">
          <cell r="A123">
            <v>2430616</v>
          </cell>
          <cell r="B123" t="str">
            <v>尹锦林</v>
          </cell>
          <cell r="C123" t="str">
            <v>73.5</v>
          </cell>
          <cell r="D123" t="str">
            <v>430922199904084218</v>
          </cell>
          <cell r="E123" t="str">
            <v>男</v>
          </cell>
          <cell r="F123" t="str">
            <v>康复理疗师</v>
          </cell>
          <cell r="G123" t="str">
            <v>县血防院</v>
          </cell>
          <cell r="H123" t="str">
            <v>17347294557</v>
          </cell>
        </row>
        <row r="124">
          <cell r="A124">
            <v>2437619</v>
          </cell>
          <cell r="B124" t="str">
            <v>鲍雅丽</v>
          </cell>
          <cell r="C124" t="str">
            <v>73.2</v>
          </cell>
          <cell r="D124" t="str">
            <v>430724199607093224</v>
          </cell>
          <cell r="E124" t="str">
            <v>女</v>
          </cell>
          <cell r="F124" t="str">
            <v>财务人员</v>
          </cell>
          <cell r="G124" t="str">
            <v>县血防院</v>
          </cell>
          <cell r="H124" t="str">
            <v>17680570709</v>
          </cell>
        </row>
        <row r="125">
          <cell r="A125">
            <v>2437622</v>
          </cell>
          <cell r="B125" t="str">
            <v>朱茵</v>
          </cell>
          <cell r="C125" t="str">
            <v>73</v>
          </cell>
          <cell r="D125" t="str">
            <v>430724199912201623</v>
          </cell>
          <cell r="E125" t="str">
            <v>女</v>
          </cell>
          <cell r="F125" t="str">
            <v>财务人员</v>
          </cell>
          <cell r="G125" t="str">
            <v>县血防院</v>
          </cell>
          <cell r="H125" t="str">
            <v>18229614006</v>
          </cell>
        </row>
        <row r="126">
          <cell r="A126">
            <v>2430314</v>
          </cell>
          <cell r="B126" t="str">
            <v>黄淼</v>
          </cell>
          <cell r="C126" t="str">
            <v>59.5</v>
          </cell>
          <cell r="D126" t="str">
            <v>430723199808096433</v>
          </cell>
          <cell r="E126" t="str">
            <v>男</v>
          </cell>
          <cell r="F126" t="str">
            <v>精神科医师</v>
          </cell>
          <cell r="G126" t="str">
            <v>县精神康复医院</v>
          </cell>
          <cell r="H126" t="str">
            <v>13257366702</v>
          </cell>
        </row>
        <row r="127">
          <cell r="A127">
            <v>2430315</v>
          </cell>
          <cell r="B127" t="str">
            <v>林智</v>
          </cell>
          <cell r="C127" t="str">
            <v>30.5</v>
          </cell>
          <cell r="D127" t="str">
            <v>430821199512131212</v>
          </cell>
          <cell r="E127" t="str">
            <v>男</v>
          </cell>
          <cell r="F127" t="str">
            <v>精神科医师</v>
          </cell>
          <cell r="G127" t="str">
            <v>县精神康复医院</v>
          </cell>
          <cell r="H127" t="str">
            <v>13787965511</v>
          </cell>
        </row>
        <row r="128">
          <cell r="A128">
            <v>2401</v>
          </cell>
          <cell r="B128" t="str">
            <v>刘静</v>
          </cell>
        </row>
        <row r="128">
          <cell r="D128" t="str">
            <v>430724199201245427</v>
          </cell>
          <cell r="E128" t="str">
            <v>女</v>
          </cell>
          <cell r="F128" t="str">
            <v>中药师</v>
          </cell>
          <cell r="G128" t="str">
            <v>县中医医院</v>
          </cell>
          <cell r="H128" t="str">
            <v>17363675895</v>
          </cell>
        </row>
        <row r="129">
          <cell r="A129">
            <v>2402</v>
          </cell>
          <cell r="B129" t="str">
            <v>雷铁军</v>
          </cell>
        </row>
        <row r="129">
          <cell r="D129" t="str">
            <v>433001197902200417</v>
          </cell>
          <cell r="E129" t="str">
            <v>男</v>
          </cell>
          <cell r="F129" t="str">
            <v>放射影像诊断医师</v>
          </cell>
          <cell r="G129" t="str">
            <v>县中医医院</v>
          </cell>
          <cell r="H129" t="str">
            <v>13875180503</v>
          </cell>
        </row>
        <row r="130">
          <cell r="A130">
            <v>2403</v>
          </cell>
          <cell r="B130" t="str">
            <v>丁骏</v>
          </cell>
        </row>
        <row r="130">
          <cell r="D130" t="str">
            <v>430724199011131613</v>
          </cell>
          <cell r="E130" t="str">
            <v>男</v>
          </cell>
          <cell r="F130" t="str">
            <v>执业助理医生</v>
          </cell>
          <cell r="G130" t="str">
            <v>乡镇卫生院</v>
          </cell>
          <cell r="H130" t="str">
            <v>18229658936</v>
          </cell>
        </row>
        <row r="131">
          <cell r="A131">
            <v>2404</v>
          </cell>
          <cell r="B131" t="str">
            <v>胡涛</v>
          </cell>
        </row>
        <row r="131">
          <cell r="D131" t="str">
            <v>430724199110042157</v>
          </cell>
          <cell r="E131" t="str">
            <v>男</v>
          </cell>
          <cell r="F131" t="str">
            <v>执业助理医生</v>
          </cell>
          <cell r="G131" t="str">
            <v>乡镇卫生院</v>
          </cell>
          <cell r="H131" t="str">
            <v>15115789795</v>
          </cell>
        </row>
        <row r="132">
          <cell r="A132">
            <v>2405</v>
          </cell>
          <cell r="B132" t="str">
            <v>文镌</v>
          </cell>
        </row>
        <row r="132">
          <cell r="D132" t="str">
            <v>430726199803013749</v>
          </cell>
          <cell r="E132" t="str">
            <v>女</v>
          </cell>
          <cell r="F132" t="str">
            <v>执业助理医生</v>
          </cell>
          <cell r="G132" t="str">
            <v>乡镇卫生院</v>
          </cell>
          <cell r="H132" t="str">
            <v>18673615289</v>
          </cell>
        </row>
        <row r="133">
          <cell r="A133">
            <v>2406</v>
          </cell>
          <cell r="B133" t="str">
            <v>熊明珠</v>
          </cell>
        </row>
        <row r="133">
          <cell r="D133" t="str">
            <v>431321199805216547</v>
          </cell>
          <cell r="E133" t="str">
            <v>女</v>
          </cell>
          <cell r="F133" t="str">
            <v>执业助理医生</v>
          </cell>
          <cell r="G133" t="str">
            <v>乡镇卫生院</v>
          </cell>
          <cell r="H133" t="str">
            <v>15697383521</v>
          </cell>
        </row>
        <row r="134">
          <cell r="A134">
            <v>2407</v>
          </cell>
          <cell r="B134" t="str">
            <v>姚林</v>
          </cell>
        </row>
        <row r="134">
          <cell r="D134" t="str">
            <v>430821200010060624</v>
          </cell>
          <cell r="E134" t="str">
            <v>女</v>
          </cell>
          <cell r="F134" t="str">
            <v>执业助理医生</v>
          </cell>
          <cell r="G134" t="str">
            <v>乡镇卫生院</v>
          </cell>
          <cell r="H134" t="str">
            <v>13469193122</v>
          </cell>
        </row>
        <row r="135">
          <cell r="A135">
            <v>2408</v>
          </cell>
          <cell r="B135" t="str">
            <v>于彬</v>
          </cell>
        </row>
        <row r="135">
          <cell r="D135" t="str">
            <v>430724199006255435</v>
          </cell>
          <cell r="E135" t="str">
            <v>男</v>
          </cell>
          <cell r="F135" t="str">
            <v>执业助理医生</v>
          </cell>
          <cell r="G135" t="str">
            <v>乡镇卫生院</v>
          </cell>
          <cell r="H135" t="str">
            <v>18873689965</v>
          </cell>
        </row>
        <row r="136">
          <cell r="A136">
            <v>2409</v>
          </cell>
          <cell r="B136" t="str">
            <v>冉浩</v>
          </cell>
        </row>
        <row r="136">
          <cell r="D136" t="str">
            <v>430724199203141111</v>
          </cell>
          <cell r="E136" t="str">
            <v>男</v>
          </cell>
          <cell r="F136" t="str">
            <v>执业医师</v>
          </cell>
          <cell r="G136" t="str">
            <v>乡镇卫生院</v>
          </cell>
          <cell r="H136" t="str">
            <v>18907425678</v>
          </cell>
        </row>
        <row r="137">
          <cell r="A137">
            <v>2410</v>
          </cell>
          <cell r="B137" t="str">
            <v>朱颖</v>
          </cell>
        </row>
        <row r="137">
          <cell r="D137" t="str">
            <v>430724199910173227</v>
          </cell>
          <cell r="E137" t="str">
            <v>女</v>
          </cell>
          <cell r="F137" t="str">
            <v>执业医师</v>
          </cell>
          <cell r="G137" t="str">
            <v>乡镇卫生院</v>
          </cell>
          <cell r="H137" t="str">
            <v>15773693120</v>
          </cell>
        </row>
        <row r="138">
          <cell r="A138">
            <v>2411</v>
          </cell>
          <cell r="B138" t="str">
            <v>杨彬</v>
          </cell>
        </row>
        <row r="138">
          <cell r="D138" t="str">
            <v>430725198711300352</v>
          </cell>
          <cell r="E138" t="str">
            <v>男</v>
          </cell>
          <cell r="F138" t="str">
            <v>执业医师</v>
          </cell>
          <cell r="G138" t="str">
            <v>乡镇卫生院</v>
          </cell>
          <cell r="H138" t="str">
            <v>18821956269</v>
          </cell>
        </row>
        <row r="139">
          <cell r="A139">
            <v>2412</v>
          </cell>
          <cell r="B139" t="str">
            <v>邹宇进</v>
          </cell>
        </row>
        <row r="139">
          <cell r="D139" t="str">
            <v>42900619980509061X</v>
          </cell>
          <cell r="E139" t="str">
            <v>男</v>
          </cell>
          <cell r="F139" t="str">
            <v>执业医师</v>
          </cell>
          <cell r="G139" t="str">
            <v>乡镇卫生院</v>
          </cell>
          <cell r="H139" t="str">
            <v>15576155231</v>
          </cell>
        </row>
        <row r="140">
          <cell r="A140">
            <v>2413</v>
          </cell>
          <cell r="B140" t="str">
            <v>骆溢雯</v>
          </cell>
        </row>
        <row r="140">
          <cell r="D140" t="str">
            <v>430726199802022221</v>
          </cell>
          <cell r="E140" t="str">
            <v>女</v>
          </cell>
          <cell r="F140" t="str">
            <v>执业医师</v>
          </cell>
          <cell r="G140" t="str">
            <v>乡镇卫生院</v>
          </cell>
          <cell r="H140" t="str">
            <v>15773680412</v>
          </cell>
        </row>
        <row r="141">
          <cell r="A141">
            <v>2414</v>
          </cell>
          <cell r="B141" t="str">
            <v>李祥</v>
          </cell>
        </row>
        <row r="141">
          <cell r="D141" t="str">
            <v>430724198608065810</v>
          </cell>
          <cell r="E141" t="str">
            <v>男</v>
          </cell>
          <cell r="F141" t="str">
            <v>五官科主治医师</v>
          </cell>
          <cell r="G141" t="str">
            <v>乡镇卫生院</v>
          </cell>
          <cell r="H141" t="str">
            <v>15907362703</v>
          </cell>
        </row>
        <row r="142">
          <cell r="A142">
            <v>2415</v>
          </cell>
          <cell r="B142" t="str">
            <v>陈加清</v>
          </cell>
        </row>
        <row r="142">
          <cell r="D142" t="str">
            <v>430726199003074615</v>
          </cell>
          <cell r="E142" t="str">
            <v>男</v>
          </cell>
          <cell r="F142" t="str">
            <v>普外科主治医师</v>
          </cell>
          <cell r="G142" t="str">
            <v>乡镇卫生院</v>
          </cell>
          <cell r="H142" t="str">
            <v>15211308645</v>
          </cell>
        </row>
        <row r="143">
          <cell r="A143">
            <v>2416</v>
          </cell>
          <cell r="B143" t="str">
            <v>邱俊泷</v>
          </cell>
        </row>
        <row r="143">
          <cell r="D143" t="str">
            <v>430781199202160035</v>
          </cell>
          <cell r="E143" t="str">
            <v>男</v>
          </cell>
          <cell r="F143" t="str">
            <v>普外科主治医师</v>
          </cell>
          <cell r="G143" t="str">
            <v>乡镇卫生院</v>
          </cell>
          <cell r="H143" t="str">
            <v>13054066414</v>
          </cell>
        </row>
        <row r="144">
          <cell r="A144">
            <v>2431209</v>
          </cell>
          <cell r="B144" t="str">
            <v>袁紫嫣</v>
          </cell>
          <cell r="C144" t="str">
            <v>77</v>
          </cell>
          <cell r="D144" t="str">
            <v>43072320030321062X</v>
          </cell>
          <cell r="E144" t="str">
            <v>女</v>
          </cell>
          <cell r="F144" t="str">
            <v>高中语文教师</v>
          </cell>
          <cell r="G144" t="str">
            <v>县职业中专</v>
          </cell>
          <cell r="H144" t="str">
            <v>18873662952</v>
          </cell>
        </row>
        <row r="145">
          <cell r="A145">
            <v>2431108</v>
          </cell>
          <cell r="B145" t="str">
            <v>张艳</v>
          </cell>
          <cell r="C145" t="str">
            <v>76</v>
          </cell>
          <cell r="D145" t="str">
            <v>430726199811245427</v>
          </cell>
          <cell r="E145" t="str">
            <v>女</v>
          </cell>
          <cell r="F145" t="str">
            <v>高中语文教师</v>
          </cell>
          <cell r="G145" t="str">
            <v>县职业中专</v>
          </cell>
          <cell r="H145" t="str">
            <v>13575195822</v>
          </cell>
        </row>
        <row r="146">
          <cell r="A146">
            <v>2431305</v>
          </cell>
          <cell r="B146" t="str">
            <v>邹萍</v>
          </cell>
          <cell r="C146" t="str">
            <v>66</v>
          </cell>
          <cell r="D146" t="str">
            <v>360311200210270011</v>
          </cell>
          <cell r="E146" t="str">
            <v>男</v>
          </cell>
          <cell r="F146" t="str">
            <v>高中数学教师</v>
          </cell>
          <cell r="G146" t="str">
            <v>县职业中专</v>
          </cell>
          <cell r="H146" t="str">
            <v>18770117317</v>
          </cell>
        </row>
        <row r="147">
          <cell r="A147">
            <v>2431311</v>
          </cell>
          <cell r="B147" t="str">
            <v>李周灵</v>
          </cell>
          <cell r="C147" t="str">
            <v>66</v>
          </cell>
          <cell r="D147" t="str">
            <v>360421200009030858</v>
          </cell>
          <cell r="E147" t="str">
            <v>男</v>
          </cell>
          <cell r="F147" t="str">
            <v>高中数学教师</v>
          </cell>
          <cell r="G147" t="str">
            <v>县职业中专</v>
          </cell>
          <cell r="H147" t="str">
            <v>15179273559</v>
          </cell>
        </row>
        <row r="148">
          <cell r="A148">
            <v>2431224</v>
          </cell>
          <cell r="B148" t="str">
            <v>刘佳玲</v>
          </cell>
          <cell r="C148" t="str">
            <v>64.5</v>
          </cell>
          <cell r="D148" t="str">
            <v>430723200212132064</v>
          </cell>
          <cell r="E148" t="str">
            <v>女</v>
          </cell>
          <cell r="F148" t="str">
            <v>高中数学教师</v>
          </cell>
          <cell r="G148" t="str">
            <v>县职业中专</v>
          </cell>
          <cell r="H148" t="str">
            <v>17300706393</v>
          </cell>
        </row>
        <row r="149">
          <cell r="A149">
            <v>2431308</v>
          </cell>
          <cell r="B149" t="str">
            <v>江娇娥</v>
          </cell>
          <cell r="C149" t="str">
            <v>64</v>
          </cell>
          <cell r="D149" t="str">
            <v>430724200212096223</v>
          </cell>
          <cell r="E149" t="str">
            <v>女</v>
          </cell>
          <cell r="F149" t="str">
            <v>高中数学教师</v>
          </cell>
          <cell r="G149" t="str">
            <v>县职业中专</v>
          </cell>
          <cell r="H149" t="str">
            <v>18773663670</v>
          </cell>
        </row>
        <row r="150">
          <cell r="A150">
            <v>2431007</v>
          </cell>
          <cell r="B150" t="str">
            <v>罗万玲</v>
          </cell>
          <cell r="C150" t="str">
            <v>78.6</v>
          </cell>
          <cell r="D150" t="str">
            <v>430722199812194523</v>
          </cell>
          <cell r="E150" t="str">
            <v>女</v>
          </cell>
          <cell r="F150" t="str">
            <v>高中英语教师</v>
          </cell>
          <cell r="G150" t="str">
            <v>县职业中专</v>
          </cell>
          <cell r="H150" t="str">
            <v>18797691819</v>
          </cell>
        </row>
        <row r="151">
          <cell r="A151">
            <v>2430926</v>
          </cell>
          <cell r="B151" t="str">
            <v>胡子漩</v>
          </cell>
          <cell r="C151" t="str">
            <v>78.35</v>
          </cell>
          <cell r="D151" t="str">
            <v>43070320020803508X</v>
          </cell>
          <cell r="E151" t="str">
            <v>女</v>
          </cell>
          <cell r="F151" t="str">
            <v>高中英语教师</v>
          </cell>
          <cell r="G151" t="str">
            <v>县职业中专</v>
          </cell>
          <cell r="H151" t="str">
            <v>15211223560</v>
          </cell>
        </row>
        <row r="152">
          <cell r="A152">
            <v>2431313</v>
          </cell>
          <cell r="B152" t="str">
            <v>艾子玲</v>
          </cell>
          <cell r="C152" t="str">
            <v>74.5</v>
          </cell>
          <cell r="D152" t="str">
            <v>360681199801222628</v>
          </cell>
          <cell r="E152" t="str">
            <v>女</v>
          </cell>
          <cell r="F152" t="str">
            <v>平面设计教师</v>
          </cell>
          <cell r="G152" t="str">
            <v>县职业中专</v>
          </cell>
          <cell r="H152" t="str">
            <v>17749631307</v>
          </cell>
        </row>
        <row r="153">
          <cell r="A153">
            <v>2431530</v>
          </cell>
          <cell r="B153" t="str">
            <v>滕杨</v>
          </cell>
          <cell r="C153" t="str">
            <v>74</v>
          </cell>
          <cell r="D153" t="str">
            <v>431226199810036969</v>
          </cell>
          <cell r="E153" t="str">
            <v>女</v>
          </cell>
          <cell r="F153" t="str">
            <v>平面设计教师</v>
          </cell>
          <cell r="G153" t="str">
            <v>县职业中专</v>
          </cell>
          <cell r="H153" t="str">
            <v>18274525762</v>
          </cell>
        </row>
        <row r="154">
          <cell r="A154">
            <v>2436011</v>
          </cell>
          <cell r="B154" t="str">
            <v>龚玉红</v>
          </cell>
          <cell r="C154" t="str">
            <v>68.6</v>
          </cell>
          <cell r="D154" t="str">
            <v>430723199410301425</v>
          </cell>
          <cell r="E154" t="str">
            <v>女</v>
          </cell>
          <cell r="F154" t="str">
            <v>会计教师</v>
          </cell>
          <cell r="G154" t="str">
            <v>县职业中专</v>
          </cell>
          <cell r="H154" t="str">
            <v>13511175371</v>
          </cell>
        </row>
        <row r="155">
          <cell r="A155">
            <v>2435922</v>
          </cell>
          <cell r="B155" t="str">
            <v>陈娥</v>
          </cell>
          <cell r="C155" t="str">
            <v>65.8</v>
          </cell>
          <cell r="D155" t="str">
            <v>430621199901035442</v>
          </cell>
          <cell r="E155" t="str">
            <v>女</v>
          </cell>
          <cell r="F155" t="str">
            <v>会计教师</v>
          </cell>
          <cell r="G155" t="str">
            <v>县职业中专</v>
          </cell>
          <cell r="H155" t="str">
            <v>17707306950</v>
          </cell>
        </row>
        <row r="156">
          <cell r="A156">
            <v>2435907</v>
          </cell>
          <cell r="B156" t="str">
            <v>胡月婵</v>
          </cell>
          <cell r="C156" t="str">
            <v>65.1</v>
          </cell>
          <cell r="D156" t="str">
            <v>430821199502071420</v>
          </cell>
          <cell r="E156" t="str">
            <v>女</v>
          </cell>
          <cell r="F156" t="str">
            <v>会计教师</v>
          </cell>
          <cell r="G156" t="str">
            <v>县职业中专</v>
          </cell>
          <cell r="H156" t="str">
            <v>15274400702</v>
          </cell>
        </row>
        <row r="157">
          <cell r="A157">
            <v>2435926</v>
          </cell>
          <cell r="B157" t="str">
            <v>欧阳钰梅</v>
          </cell>
          <cell r="C157" t="str">
            <v>63.9</v>
          </cell>
          <cell r="D157" t="str">
            <v>430724199505195828</v>
          </cell>
          <cell r="E157" t="str">
            <v>女</v>
          </cell>
          <cell r="F157" t="str">
            <v>会计教师</v>
          </cell>
          <cell r="G157" t="str">
            <v>县职业中专</v>
          </cell>
          <cell r="H157" t="str">
            <v>19807487339</v>
          </cell>
        </row>
      </sheetData>
      <sheetData sheetId="1">
        <row r="3">
          <cell r="F3">
            <v>77.7</v>
          </cell>
        </row>
        <row r="4">
          <cell r="F4">
            <v>83.8</v>
          </cell>
        </row>
        <row r="5">
          <cell r="F5">
            <v>79</v>
          </cell>
        </row>
        <row r="6">
          <cell r="F6">
            <v>82.14</v>
          </cell>
        </row>
        <row r="7">
          <cell r="F7">
            <v>80.2</v>
          </cell>
        </row>
        <row r="8">
          <cell r="F8">
            <v>78.4</v>
          </cell>
        </row>
        <row r="9">
          <cell r="F9">
            <v>82.44</v>
          </cell>
        </row>
        <row r="10">
          <cell r="F10">
            <v>81.2</v>
          </cell>
        </row>
        <row r="11">
          <cell r="F11">
            <v>74.74</v>
          </cell>
        </row>
        <row r="12">
          <cell r="F12">
            <v>78.56</v>
          </cell>
        </row>
        <row r="13">
          <cell r="F13">
            <v>81.68</v>
          </cell>
        </row>
        <row r="14">
          <cell r="F14">
            <v>75.4</v>
          </cell>
        </row>
        <row r="15">
          <cell r="F15">
            <v>87.1</v>
          </cell>
        </row>
        <row r="16">
          <cell r="F16">
            <v>77</v>
          </cell>
        </row>
        <row r="17">
          <cell r="F17">
            <v>79.2</v>
          </cell>
        </row>
        <row r="18">
          <cell r="F18">
            <v>76.94</v>
          </cell>
        </row>
        <row r="19">
          <cell r="F19">
            <v>85.36</v>
          </cell>
        </row>
        <row r="20">
          <cell r="F20">
            <v>77.68</v>
          </cell>
        </row>
        <row r="21">
          <cell r="F21">
            <v>78.66</v>
          </cell>
        </row>
        <row r="22">
          <cell r="F22">
            <v>79.9</v>
          </cell>
        </row>
        <row r="23">
          <cell r="F23">
            <v>79.06</v>
          </cell>
        </row>
        <row r="24">
          <cell r="F24">
            <v>80.44</v>
          </cell>
        </row>
        <row r="25">
          <cell r="F25">
            <v>80.84</v>
          </cell>
        </row>
        <row r="26">
          <cell r="F26">
            <v>85.2</v>
          </cell>
        </row>
        <row r="27">
          <cell r="F27">
            <v>80.5</v>
          </cell>
        </row>
        <row r="28">
          <cell r="F28">
            <v>81.6</v>
          </cell>
        </row>
        <row r="29">
          <cell r="F29">
            <v>77.66</v>
          </cell>
        </row>
        <row r="30">
          <cell r="F30">
            <v>77.7</v>
          </cell>
        </row>
        <row r="31">
          <cell r="F31">
            <v>78.54</v>
          </cell>
        </row>
        <row r="32">
          <cell r="F32">
            <v>81.78</v>
          </cell>
        </row>
        <row r="33">
          <cell r="F33">
            <v>78.44</v>
          </cell>
        </row>
        <row r="34">
          <cell r="F34">
            <v>84.68</v>
          </cell>
        </row>
        <row r="35">
          <cell r="F35">
            <v>83.82</v>
          </cell>
        </row>
        <row r="36">
          <cell r="F36">
            <v>79.3</v>
          </cell>
        </row>
        <row r="37">
          <cell r="F37">
            <v>78.06</v>
          </cell>
        </row>
        <row r="38">
          <cell r="F38">
            <v>81.96</v>
          </cell>
        </row>
        <row r="39">
          <cell r="F39">
            <v>82.06</v>
          </cell>
        </row>
        <row r="40">
          <cell r="F40">
            <v>51.58</v>
          </cell>
        </row>
        <row r="41">
          <cell r="F41">
            <v>81.2</v>
          </cell>
        </row>
        <row r="42">
          <cell r="F42">
            <v>82.08</v>
          </cell>
        </row>
        <row r="43">
          <cell r="F43">
            <v>73.82</v>
          </cell>
        </row>
        <row r="44">
          <cell r="F44">
            <v>85.8</v>
          </cell>
        </row>
        <row r="45">
          <cell r="F45">
            <v>80.84</v>
          </cell>
        </row>
        <row r="46">
          <cell r="F46">
            <v>84.7</v>
          </cell>
        </row>
        <row r="47">
          <cell r="F47">
            <v>76.84</v>
          </cell>
        </row>
        <row r="48">
          <cell r="F48">
            <v>78.94</v>
          </cell>
        </row>
        <row r="49">
          <cell r="F49">
            <v>75.52</v>
          </cell>
        </row>
        <row r="50">
          <cell r="F50">
            <v>75</v>
          </cell>
        </row>
        <row r="51">
          <cell r="F51">
            <v>77.64</v>
          </cell>
        </row>
        <row r="53">
          <cell r="F53">
            <v>84.76</v>
          </cell>
        </row>
        <row r="54">
          <cell r="F54">
            <v>86.42</v>
          </cell>
        </row>
        <row r="55">
          <cell r="F55">
            <v>81.36</v>
          </cell>
        </row>
        <row r="56">
          <cell r="F56">
            <v>79.78</v>
          </cell>
        </row>
        <row r="57">
          <cell r="F57">
            <v>83.8</v>
          </cell>
        </row>
        <row r="58">
          <cell r="F58">
            <v>81.56</v>
          </cell>
        </row>
        <row r="59">
          <cell r="F59">
            <v>84.48</v>
          </cell>
        </row>
        <row r="60">
          <cell r="F60">
            <v>78.52</v>
          </cell>
        </row>
        <row r="61">
          <cell r="F61">
            <v>87.28</v>
          </cell>
        </row>
        <row r="62">
          <cell r="F62">
            <v>76.98</v>
          </cell>
        </row>
        <row r="63">
          <cell r="F63">
            <v>81.76</v>
          </cell>
        </row>
        <row r="64">
          <cell r="F64">
            <v>80.48</v>
          </cell>
        </row>
        <row r="65">
          <cell r="F65">
            <v>78.46</v>
          </cell>
        </row>
        <row r="66">
          <cell r="F66">
            <v>81.6</v>
          </cell>
        </row>
        <row r="67">
          <cell r="F67">
            <v>80.26</v>
          </cell>
        </row>
        <row r="68">
          <cell r="F68">
            <v>82.38</v>
          </cell>
        </row>
        <row r="69">
          <cell r="F69">
            <v>84.96</v>
          </cell>
        </row>
        <row r="70">
          <cell r="F70">
            <v>78.34</v>
          </cell>
        </row>
        <row r="71">
          <cell r="F71">
            <v>81.4</v>
          </cell>
        </row>
        <row r="72">
          <cell r="F72">
            <v>82.2</v>
          </cell>
        </row>
        <row r="73">
          <cell r="F73">
            <v>76.06</v>
          </cell>
        </row>
        <row r="74">
          <cell r="F74">
            <v>81.32</v>
          </cell>
        </row>
        <row r="75">
          <cell r="F75">
            <v>73.92</v>
          </cell>
        </row>
        <row r="76">
          <cell r="F76">
            <v>80.24</v>
          </cell>
        </row>
        <row r="77">
          <cell r="F77">
            <v>80.68</v>
          </cell>
        </row>
        <row r="78">
          <cell r="F78">
            <v>84.88</v>
          </cell>
        </row>
        <row r="79">
          <cell r="F79">
            <v>82.08</v>
          </cell>
        </row>
        <row r="80">
          <cell r="F80">
            <v>81.22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面试人员"/>
      <sheetName val="面试成绩汇总表"/>
      <sheetName val="综合成绩汇总表"/>
      <sheetName val="综合成绩汇总表 (2)"/>
      <sheetName val="综合成绩汇总表 (3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>
        <row r="3">
          <cell r="A3">
            <v>2426710</v>
          </cell>
          <cell r="B3" t="str">
            <v>龚雪茹</v>
          </cell>
          <cell r="C3" t="str">
            <v>74</v>
          </cell>
          <cell r="D3" t="str">
            <v>430724199106170041</v>
          </cell>
          <cell r="E3" t="str">
            <v>女</v>
          </cell>
          <cell r="F3" t="str">
            <v>管理1</v>
          </cell>
          <cell r="G3" t="str">
            <v>乡镇（街道）所属事业单位</v>
          </cell>
          <cell r="H3" t="str">
            <v>15674230108</v>
          </cell>
        </row>
        <row r="4">
          <cell r="A4">
            <v>2426806</v>
          </cell>
          <cell r="B4" t="str">
            <v>徐静</v>
          </cell>
          <cell r="C4" t="str">
            <v>73.8</v>
          </cell>
          <cell r="D4" t="str">
            <v>430724198808222526</v>
          </cell>
          <cell r="E4" t="str">
            <v>女</v>
          </cell>
          <cell r="F4" t="str">
            <v>管理1</v>
          </cell>
          <cell r="G4" t="str">
            <v>乡镇（街道）所属事业单位</v>
          </cell>
          <cell r="H4" t="str">
            <v>18873666686</v>
          </cell>
        </row>
        <row r="5">
          <cell r="A5">
            <v>2426810</v>
          </cell>
          <cell r="B5" t="str">
            <v>陈科均</v>
          </cell>
          <cell r="C5" t="str">
            <v>72.2</v>
          </cell>
          <cell r="D5" t="str">
            <v>430724198510305468</v>
          </cell>
          <cell r="E5" t="str">
            <v>女</v>
          </cell>
          <cell r="F5" t="str">
            <v>管理1</v>
          </cell>
          <cell r="G5" t="str">
            <v>乡镇（街道）所属事业单位</v>
          </cell>
          <cell r="H5" t="str">
            <v>19196020271</v>
          </cell>
        </row>
        <row r="6">
          <cell r="A6">
            <v>2426819</v>
          </cell>
          <cell r="B6" t="str">
            <v>马娟</v>
          </cell>
          <cell r="C6" t="str">
            <v>70.4</v>
          </cell>
          <cell r="D6" t="str">
            <v>430223198308087467</v>
          </cell>
          <cell r="E6" t="str">
            <v>女</v>
          </cell>
          <cell r="F6" t="str">
            <v>管理1</v>
          </cell>
          <cell r="G6" t="str">
            <v>乡镇（街道）所属事业单位</v>
          </cell>
          <cell r="H6" t="str">
            <v>13975612700</v>
          </cell>
        </row>
        <row r="7">
          <cell r="A7">
            <v>2426904</v>
          </cell>
          <cell r="B7" t="str">
            <v>辛瑜</v>
          </cell>
          <cell r="C7" t="str">
            <v>67</v>
          </cell>
          <cell r="D7" t="str">
            <v>43072419900407004X</v>
          </cell>
          <cell r="E7" t="str">
            <v>女</v>
          </cell>
          <cell r="F7" t="str">
            <v>管理1</v>
          </cell>
          <cell r="G7" t="str">
            <v>乡镇（街道）所属事业单位</v>
          </cell>
          <cell r="H7" t="str">
            <v>13873619992</v>
          </cell>
        </row>
        <row r="8">
          <cell r="A8">
            <v>2426720</v>
          </cell>
          <cell r="B8" t="str">
            <v>邢梦婷</v>
          </cell>
          <cell r="C8" t="str">
            <v>66.8</v>
          </cell>
          <cell r="D8" t="str">
            <v>430724199411021149</v>
          </cell>
          <cell r="E8" t="str">
            <v>女</v>
          </cell>
          <cell r="F8" t="str">
            <v>管理1</v>
          </cell>
          <cell r="G8" t="str">
            <v>乡镇（街道）所属事业单位</v>
          </cell>
          <cell r="H8" t="str">
            <v>18390835265</v>
          </cell>
        </row>
        <row r="9">
          <cell r="A9">
            <v>2426707</v>
          </cell>
          <cell r="B9" t="str">
            <v>祝丽</v>
          </cell>
          <cell r="C9" t="str">
            <v>66.2</v>
          </cell>
          <cell r="D9" t="str">
            <v>430724198810053928</v>
          </cell>
          <cell r="E9" t="str">
            <v>女</v>
          </cell>
          <cell r="F9" t="str">
            <v>管理1</v>
          </cell>
          <cell r="G9" t="str">
            <v>乡镇（街道）所属事业单位</v>
          </cell>
          <cell r="H9" t="str">
            <v>18216201700</v>
          </cell>
        </row>
        <row r="10">
          <cell r="A10">
            <v>2426721</v>
          </cell>
          <cell r="B10" t="str">
            <v>田蒙</v>
          </cell>
          <cell r="C10" t="str">
            <v>66.2</v>
          </cell>
          <cell r="D10" t="str">
            <v>430724198805283227</v>
          </cell>
          <cell r="E10" t="str">
            <v>女</v>
          </cell>
          <cell r="F10" t="str">
            <v>管理1</v>
          </cell>
          <cell r="G10" t="str">
            <v>乡镇（街道）所属事业单位</v>
          </cell>
          <cell r="H10" t="str">
            <v>17763618936</v>
          </cell>
        </row>
        <row r="11">
          <cell r="A11">
            <v>2426927</v>
          </cell>
          <cell r="B11" t="str">
            <v>苏坤兰</v>
          </cell>
          <cell r="C11" t="str">
            <v>66</v>
          </cell>
          <cell r="D11" t="str">
            <v>430724198604011663</v>
          </cell>
          <cell r="E11" t="str">
            <v>女</v>
          </cell>
          <cell r="F11" t="str">
            <v>管理1</v>
          </cell>
          <cell r="G11" t="str">
            <v>乡镇（街道）所属事业单位</v>
          </cell>
          <cell r="H11" t="str">
            <v>18285182136</v>
          </cell>
        </row>
        <row r="12">
          <cell r="A12">
            <v>2426908</v>
          </cell>
          <cell r="B12" t="str">
            <v>张明</v>
          </cell>
          <cell r="C12" t="str">
            <v>65.8</v>
          </cell>
          <cell r="D12" t="str">
            <v>430724198501030837</v>
          </cell>
          <cell r="E12" t="str">
            <v>男</v>
          </cell>
          <cell r="F12" t="str">
            <v>管理1</v>
          </cell>
          <cell r="G12" t="str">
            <v>乡镇（街道）所属事业单位</v>
          </cell>
          <cell r="H12" t="str">
            <v>1892631119</v>
          </cell>
        </row>
        <row r="13">
          <cell r="A13">
            <v>2426610</v>
          </cell>
          <cell r="B13" t="str">
            <v>陈荣花</v>
          </cell>
          <cell r="C13" t="str">
            <v>65.6</v>
          </cell>
          <cell r="D13" t="str">
            <v>430724198309214628</v>
          </cell>
          <cell r="E13" t="str">
            <v>女</v>
          </cell>
          <cell r="F13" t="str">
            <v>管理1</v>
          </cell>
          <cell r="G13" t="str">
            <v>乡镇（街道）所属事业单位</v>
          </cell>
          <cell r="H13" t="str">
            <v>15273688356</v>
          </cell>
        </row>
        <row r="14">
          <cell r="A14">
            <v>2426816</v>
          </cell>
          <cell r="B14" t="str">
            <v>李艳</v>
          </cell>
          <cell r="C14" t="str">
            <v>65</v>
          </cell>
          <cell r="D14" t="str">
            <v>430724198909152846</v>
          </cell>
          <cell r="E14" t="str">
            <v>女</v>
          </cell>
          <cell r="F14" t="str">
            <v>管理1</v>
          </cell>
          <cell r="G14" t="str">
            <v>乡镇（街道）所属事业单位</v>
          </cell>
          <cell r="H14" t="str">
            <v>18821965825</v>
          </cell>
        </row>
        <row r="15">
          <cell r="A15">
            <v>2426922</v>
          </cell>
          <cell r="B15" t="str">
            <v>张建</v>
          </cell>
          <cell r="C15" t="str">
            <v>65</v>
          </cell>
          <cell r="D15" t="str">
            <v>43072419930208321X</v>
          </cell>
          <cell r="E15" t="str">
            <v>男</v>
          </cell>
          <cell r="F15" t="str">
            <v>管理1</v>
          </cell>
          <cell r="G15" t="str">
            <v>乡镇（街道）所属事业单位</v>
          </cell>
          <cell r="H15" t="str">
            <v>18874813524</v>
          </cell>
        </row>
        <row r="16">
          <cell r="A16">
            <v>2427007</v>
          </cell>
          <cell r="B16" t="str">
            <v>游金兰</v>
          </cell>
          <cell r="C16" t="str">
            <v>65</v>
          </cell>
          <cell r="D16" t="str">
            <v>430822198902104844</v>
          </cell>
          <cell r="E16" t="str">
            <v>女</v>
          </cell>
          <cell r="F16" t="str">
            <v>管理1</v>
          </cell>
          <cell r="G16" t="str">
            <v>乡镇（街道）所属事业单位</v>
          </cell>
          <cell r="H16" t="str">
            <v>17769368125</v>
          </cell>
        </row>
        <row r="17">
          <cell r="A17">
            <v>2427114</v>
          </cell>
          <cell r="B17" t="str">
            <v>王婷婷</v>
          </cell>
          <cell r="C17" t="str">
            <v>72.2</v>
          </cell>
          <cell r="D17" t="str">
            <v>430723198603192224</v>
          </cell>
          <cell r="E17" t="str">
            <v>女</v>
          </cell>
          <cell r="F17" t="str">
            <v>管理2</v>
          </cell>
          <cell r="G17" t="str">
            <v>乡镇（街道）所属事业单位</v>
          </cell>
          <cell r="H17" t="str">
            <v>15386156766</v>
          </cell>
        </row>
        <row r="18">
          <cell r="A18">
            <v>2427109</v>
          </cell>
          <cell r="B18" t="str">
            <v>黄海淑</v>
          </cell>
          <cell r="C18" t="str">
            <v>70.2</v>
          </cell>
          <cell r="D18" t="str">
            <v>430724199410060840</v>
          </cell>
          <cell r="E18" t="str">
            <v>女</v>
          </cell>
          <cell r="F18" t="str">
            <v>管理2</v>
          </cell>
          <cell r="G18" t="str">
            <v>乡镇（街道）所属事业单位</v>
          </cell>
          <cell r="H18" t="str">
            <v>15574899534</v>
          </cell>
        </row>
        <row r="19">
          <cell r="A19">
            <v>2427205</v>
          </cell>
          <cell r="B19" t="str">
            <v>龚飞飞</v>
          </cell>
          <cell r="C19" t="str">
            <v>68.6</v>
          </cell>
          <cell r="D19" t="str">
            <v>430726199212142549</v>
          </cell>
          <cell r="E19" t="str">
            <v>女</v>
          </cell>
          <cell r="F19" t="str">
            <v>管理2</v>
          </cell>
          <cell r="G19" t="str">
            <v>乡镇（街道）所属事业单位</v>
          </cell>
          <cell r="H19" t="str">
            <v>18390679822</v>
          </cell>
        </row>
        <row r="20">
          <cell r="A20">
            <v>2427024</v>
          </cell>
          <cell r="B20" t="str">
            <v>文念</v>
          </cell>
          <cell r="C20" t="str">
            <v>68.4</v>
          </cell>
          <cell r="D20" t="str">
            <v>430724198909083916</v>
          </cell>
          <cell r="E20" t="str">
            <v>男</v>
          </cell>
          <cell r="F20" t="str">
            <v>管理2</v>
          </cell>
          <cell r="G20" t="str">
            <v>乡镇（街道）所属事业单位</v>
          </cell>
          <cell r="H20" t="str">
            <v>17726107474</v>
          </cell>
        </row>
        <row r="21">
          <cell r="A21">
            <v>2427207</v>
          </cell>
          <cell r="B21" t="str">
            <v>史明锋</v>
          </cell>
          <cell r="C21" t="str">
            <v>68</v>
          </cell>
          <cell r="D21" t="str">
            <v>430724199104012111</v>
          </cell>
          <cell r="E21" t="str">
            <v>男</v>
          </cell>
          <cell r="F21" t="str">
            <v>管理2</v>
          </cell>
          <cell r="G21" t="str">
            <v>乡镇（街道）所属事业单位</v>
          </cell>
          <cell r="H21" t="str">
            <v>无</v>
          </cell>
        </row>
        <row r="22">
          <cell r="A22">
            <v>2427214</v>
          </cell>
          <cell r="B22" t="str">
            <v>谢维维</v>
          </cell>
          <cell r="C22" t="str">
            <v>67.8</v>
          </cell>
          <cell r="D22" t="str">
            <v>433125198711102348</v>
          </cell>
          <cell r="E22" t="str">
            <v>女</v>
          </cell>
          <cell r="F22" t="str">
            <v>管理2</v>
          </cell>
          <cell r="G22" t="str">
            <v>乡镇（街道）所属事业单位</v>
          </cell>
          <cell r="H22" t="str">
            <v>18873651306</v>
          </cell>
        </row>
        <row r="23">
          <cell r="A23">
            <v>2427216</v>
          </cell>
          <cell r="B23" t="str">
            <v>李橙</v>
          </cell>
          <cell r="C23" t="str">
            <v>67.4</v>
          </cell>
          <cell r="D23" t="str">
            <v>430724199312163221</v>
          </cell>
          <cell r="E23" t="str">
            <v>女</v>
          </cell>
          <cell r="F23" t="str">
            <v>管理2</v>
          </cell>
          <cell r="G23" t="str">
            <v>乡镇（街道）所属事业单位</v>
          </cell>
          <cell r="H23" t="str">
            <v>15580823223</v>
          </cell>
        </row>
        <row r="24">
          <cell r="A24">
            <v>2427215</v>
          </cell>
          <cell r="B24" t="str">
            <v>吴樊</v>
          </cell>
          <cell r="C24" t="str">
            <v>66.8</v>
          </cell>
          <cell r="D24" t="str">
            <v>430724199711301628</v>
          </cell>
          <cell r="E24" t="str">
            <v>女</v>
          </cell>
          <cell r="F24" t="str">
            <v>管理2</v>
          </cell>
          <cell r="G24" t="str">
            <v>乡镇（街道）所属事业单位</v>
          </cell>
          <cell r="H24" t="str">
            <v>18907362535</v>
          </cell>
        </row>
        <row r="25">
          <cell r="A25">
            <v>2427308</v>
          </cell>
          <cell r="B25" t="str">
            <v>杨洋</v>
          </cell>
          <cell r="C25" t="str">
            <v>66.8</v>
          </cell>
          <cell r="D25" t="str">
            <v>432425198802116222</v>
          </cell>
          <cell r="E25" t="str">
            <v>女</v>
          </cell>
          <cell r="F25" t="str">
            <v>管理2</v>
          </cell>
          <cell r="G25" t="str">
            <v>乡镇（街道）所属事业单位</v>
          </cell>
          <cell r="H25" t="str">
            <v>15115677291</v>
          </cell>
        </row>
        <row r="26">
          <cell r="A26">
            <v>2427123</v>
          </cell>
          <cell r="B26" t="str">
            <v>汪澜</v>
          </cell>
          <cell r="C26" t="str">
            <v>65.4</v>
          </cell>
          <cell r="D26" t="str">
            <v>430724199704180063</v>
          </cell>
          <cell r="E26" t="str">
            <v>女</v>
          </cell>
          <cell r="F26" t="str">
            <v>管理2</v>
          </cell>
          <cell r="G26" t="str">
            <v>乡镇（街道）所属事业单位</v>
          </cell>
          <cell r="H26" t="str">
            <v>18684603067</v>
          </cell>
        </row>
        <row r="27">
          <cell r="A27">
            <v>2427203</v>
          </cell>
          <cell r="B27" t="str">
            <v>张英</v>
          </cell>
          <cell r="C27" t="str">
            <v>65.4</v>
          </cell>
          <cell r="D27" t="str">
            <v>43012419890912106X</v>
          </cell>
          <cell r="E27" t="str">
            <v>女</v>
          </cell>
          <cell r="F27" t="str">
            <v>管理2</v>
          </cell>
          <cell r="G27" t="str">
            <v>乡镇（街道）所属事业单位</v>
          </cell>
          <cell r="H27" t="str">
            <v>15387367892</v>
          </cell>
        </row>
        <row r="28">
          <cell r="A28">
            <v>2427307</v>
          </cell>
          <cell r="B28" t="str">
            <v>肖海</v>
          </cell>
          <cell r="C28" t="str">
            <v>65</v>
          </cell>
          <cell r="D28" t="str">
            <v>430724199505290518</v>
          </cell>
          <cell r="E28" t="str">
            <v>男</v>
          </cell>
          <cell r="F28" t="str">
            <v>管理2</v>
          </cell>
          <cell r="G28" t="str">
            <v>乡镇（街道）所属事业单位</v>
          </cell>
          <cell r="H28" t="str">
            <v>19186688023</v>
          </cell>
        </row>
        <row r="29">
          <cell r="A29">
            <v>2427211</v>
          </cell>
          <cell r="B29" t="str">
            <v>朱伟</v>
          </cell>
          <cell r="C29" t="str">
            <v>64.8</v>
          </cell>
          <cell r="D29" t="str">
            <v>430724199507042139</v>
          </cell>
          <cell r="E29" t="str">
            <v>男</v>
          </cell>
          <cell r="F29" t="str">
            <v>管理2</v>
          </cell>
          <cell r="G29" t="str">
            <v>乡镇（街道）所属事业单位</v>
          </cell>
          <cell r="H29" t="str">
            <v>19973643346</v>
          </cell>
        </row>
        <row r="30">
          <cell r="A30">
            <v>2427228</v>
          </cell>
          <cell r="B30" t="str">
            <v>卢芳</v>
          </cell>
          <cell r="C30" t="str">
            <v>63.8</v>
          </cell>
          <cell r="D30" t="str">
            <v>430724199206072123</v>
          </cell>
          <cell r="E30" t="str">
            <v>女</v>
          </cell>
          <cell r="F30" t="str">
            <v>管理2</v>
          </cell>
          <cell r="G30" t="str">
            <v>乡镇（街道）所属事业单位</v>
          </cell>
          <cell r="H30" t="str">
            <v>17347428186</v>
          </cell>
        </row>
        <row r="31">
          <cell r="A31">
            <v>2427020</v>
          </cell>
          <cell r="B31" t="str">
            <v>龚婉婷</v>
          </cell>
          <cell r="C31" t="str">
            <v>63.6</v>
          </cell>
          <cell r="D31" t="str">
            <v>430724199405245824</v>
          </cell>
          <cell r="E31" t="str">
            <v>女</v>
          </cell>
          <cell r="F31" t="str">
            <v>管理2</v>
          </cell>
          <cell r="G31" t="str">
            <v>乡镇（街道）所属事业单位</v>
          </cell>
          <cell r="H31" t="str">
            <v>15675862054</v>
          </cell>
        </row>
        <row r="32">
          <cell r="A32">
            <v>2427021</v>
          </cell>
          <cell r="B32" t="str">
            <v>周毅</v>
          </cell>
          <cell r="C32" t="str">
            <v>63.6</v>
          </cell>
          <cell r="D32" t="str">
            <v>430724198703220823</v>
          </cell>
          <cell r="E32" t="str">
            <v>女</v>
          </cell>
          <cell r="F32" t="str">
            <v>管理2</v>
          </cell>
          <cell r="G32" t="str">
            <v>乡镇（街道）所属事业单位</v>
          </cell>
          <cell r="H32" t="str">
            <v>15211323825</v>
          </cell>
        </row>
        <row r="33">
          <cell r="A33">
            <v>2427030</v>
          </cell>
          <cell r="B33" t="str">
            <v>黄婷婷</v>
          </cell>
          <cell r="C33" t="str">
            <v>63.6</v>
          </cell>
          <cell r="D33" t="str">
            <v>430724198704061123</v>
          </cell>
          <cell r="E33" t="str">
            <v>女</v>
          </cell>
          <cell r="F33" t="str">
            <v>管理2</v>
          </cell>
          <cell r="G33" t="str">
            <v>乡镇（街道）所属事业单位</v>
          </cell>
          <cell r="H33" t="str">
            <v>17363651232</v>
          </cell>
        </row>
        <row r="34">
          <cell r="A34">
            <v>2427315</v>
          </cell>
          <cell r="B34" t="str">
            <v>彭鹏</v>
          </cell>
          <cell r="C34" t="str">
            <v>65.6</v>
          </cell>
          <cell r="D34" t="str">
            <v>430724198910083729</v>
          </cell>
          <cell r="E34" t="str">
            <v>女</v>
          </cell>
          <cell r="F34" t="str">
            <v>管理3</v>
          </cell>
          <cell r="G34" t="str">
            <v>乡镇（街道）所属事业单位</v>
          </cell>
          <cell r="H34" t="str">
            <v>13786662608</v>
          </cell>
        </row>
        <row r="35">
          <cell r="A35">
            <v>2427407</v>
          </cell>
          <cell r="B35" t="str">
            <v>胡明强</v>
          </cell>
          <cell r="C35" t="str">
            <v>76.2</v>
          </cell>
          <cell r="D35" t="str">
            <v>430724199807191638</v>
          </cell>
          <cell r="E35" t="str">
            <v>男</v>
          </cell>
          <cell r="F35" t="str">
            <v>管理4</v>
          </cell>
          <cell r="G35" t="str">
            <v>乡镇（街道）所属事业单位</v>
          </cell>
          <cell r="H35" t="str">
            <v>17773654660</v>
          </cell>
        </row>
        <row r="36">
          <cell r="A36">
            <v>2427410</v>
          </cell>
          <cell r="B36" t="str">
            <v>赵澳</v>
          </cell>
          <cell r="C36" t="str">
            <v>73</v>
          </cell>
          <cell r="D36" t="str">
            <v>430724199811275834</v>
          </cell>
          <cell r="E36" t="str">
            <v>男</v>
          </cell>
          <cell r="F36" t="str">
            <v>管理4</v>
          </cell>
          <cell r="G36" t="str">
            <v>乡镇（街道）所属事业单位</v>
          </cell>
          <cell r="H36" t="str">
            <v>13575161169</v>
          </cell>
        </row>
        <row r="37">
          <cell r="A37">
            <v>2427324</v>
          </cell>
          <cell r="B37" t="str">
            <v>吉群媛</v>
          </cell>
          <cell r="C37" t="str">
            <v>72.2</v>
          </cell>
          <cell r="D37" t="str">
            <v>430724200002132820</v>
          </cell>
          <cell r="E37" t="str">
            <v>女</v>
          </cell>
          <cell r="F37" t="str">
            <v>管理4</v>
          </cell>
          <cell r="G37" t="str">
            <v>乡镇（街道）所属事业单位</v>
          </cell>
          <cell r="H37" t="str">
            <v>19350667861</v>
          </cell>
        </row>
        <row r="38">
          <cell r="A38">
            <v>2427318</v>
          </cell>
          <cell r="B38" t="str">
            <v>李鹏魁</v>
          </cell>
          <cell r="C38" t="str">
            <v>71.8</v>
          </cell>
          <cell r="D38" t="str">
            <v>410426199806306010</v>
          </cell>
          <cell r="E38" t="str">
            <v>男</v>
          </cell>
          <cell r="F38" t="str">
            <v>管理4</v>
          </cell>
          <cell r="G38" t="str">
            <v>乡镇（街道）所属事业单位</v>
          </cell>
          <cell r="H38" t="str">
            <v>15623512280</v>
          </cell>
        </row>
        <row r="39">
          <cell r="A39">
            <v>2427320</v>
          </cell>
          <cell r="B39" t="str">
            <v>邹明萌</v>
          </cell>
          <cell r="C39" t="str">
            <v>71.6</v>
          </cell>
          <cell r="D39" t="str">
            <v>430724199009190032</v>
          </cell>
          <cell r="E39" t="str">
            <v>男</v>
          </cell>
          <cell r="F39" t="str">
            <v>管理4</v>
          </cell>
          <cell r="G39" t="str">
            <v>乡镇（街道）所属事业单位</v>
          </cell>
          <cell r="H39" t="str">
            <v>15773631733</v>
          </cell>
        </row>
        <row r="40">
          <cell r="A40">
            <v>2427330</v>
          </cell>
          <cell r="B40" t="str">
            <v>汪旭</v>
          </cell>
          <cell r="C40" t="str">
            <v>69.2</v>
          </cell>
          <cell r="D40" t="str">
            <v>430724200001200035</v>
          </cell>
          <cell r="E40" t="str">
            <v>男</v>
          </cell>
          <cell r="F40" t="str">
            <v>管理4</v>
          </cell>
          <cell r="G40" t="str">
            <v>乡镇（街道）所属事业单位</v>
          </cell>
          <cell r="H40" t="str">
            <v>18174279038</v>
          </cell>
        </row>
        <row r="41">
          <cell r="A41">
            <v>2427325</v>
          </cell>
          <cell r="B41" t="str">
            <v>曹正昊</v>
          </cell>
          <cell r="C41" t="str">
            <v>68.6</v>
          </cell>
          <cell r="D41" t="str">
            <v>430724199707020030</v>
          </cell>
          <cell r="E41" t="str">
            <v>男</v>
          </cell>
          <cell r="F41" t="str">
            <v>管理4</v>
          </cell>
          <cell r="G41" t="str">
            <v>乡镇（街道）所属事业单位</v>
          </cell>
          <cell r="H41" t="str">
            <v>18817085268</v>
          </cell>
        </row>
        <row r="42">
          <cell r="A42">
            <v>2427402</v>
          </cell>
          <cell r="B42" t="str">
            <v>鲍梓豪</v>
          </cell>
          <cell r="C42" t="str">
            <v>65.4</v>
          </cell>
          <cell r="D42" t="str">
            <v>430724199510090019</v>
          </cell>
          <cell r="E42" t="str">
            <v>男</v>
          </cell>
          <cell r="F42" t="str">
            <v>管理4</v>
          </cell>
          <cell r="G42" t="str">
            <v>乡镇（街道）所属事业单位</v>
          </cell>
          <cell r="H42" t="str">
            <v>17711663068</v>
          </cell>
        </row>
        <row r="43">
          <cell r="A43">
            <v>2427511</v>
          </cell>
          <cell r="B43" t="str">
            <v>胡仕海</v>
          </cell>
          <cell r="C43" t="str">
            <v>75.2</v>
          </cell>
          <cell r="D43" t="str">
            <v>430724199502101611</v>
          </cell>
          <cell r="E43" t="str">
            <v>男</v>
          </cell>
          <cell r="F43" t="str">
            <v>管理5</v>
          </cell>
          <cell r="G43" t="str">
            <v>乡镇（街道）所属事业单位</v>
          </cell>
          <cell r="H43" t="str">
            <v>17773635962</v>
          </cell>
        </row>
        <row r="44">
          <cell r="A44">
            <v>2427509</v>
          </cell>
          <cell r="B44" t="str">
            <v>乔梓晋</v>
          </cell>
          <cell r="C44" t="str">
            <v>74.2</v>
          </cell>
          <cell r="D44" t="str">
            <v>430724200207310010</v>
          </cell>
          <cell r="E44" t="str">
            <v>男</v>
          </cell>
          <cell r="F44" t="str">
            <v>管理5</v>
          </cell>
          <cell r="G44" t="str">
            <v>乡镇（街道）所属事业单位</v>
          </cell>
          <cell r="H44" t="str">
            <v>18075613626</v>
          </cell>
        </row>
        <row r="45">
          <cell r="A45">
            <v>2427506</v>
          </cell>
          <cell r="B45" t="str">
            <v>江宇轩</v>
          </cell>
          <cell r="C45" t="str">
            <v>73</v>
          </cell>
          <cell r="D45" t="str">
            <v>432425200208306218</v>
          </cell>
          <cell r="E45" t="str">
            <v>男</v>
          </cell>
          <cell r="F45" t="str">
            <v>管理5</v>
          </cell>
          <cell r="G45" t="str">
            <v>乡镇（街道）所属事业单位</v>
          </cell>
          <cell r="H45" t="str">
            <v>19198008109</v>
          </cell>
        </row>
        <row r="46">
          <cell r="A46">
            <v>2427428</v>
          </cell>
          <cell r="B46" t="str">
            <v>王汝博</v>
          </cell>
          <cell r="C46" t="str">
            <v>72</v>
          </cell>
          <cell r="D46" t="str">
            <v>430724200104063213</v>
          </cell>
          <cell r="E46" t="str">
            <v>男</v>
          </cell>
          <cell r="F46" t="str">
            <v>管理5</v>
          </cell>
          <cell r="G46" t="str">
            <v>乡镇（街道）所属事业单位</v>
          </cell>
          <cell r="H46" t="str">
            <v>15022669078</v>
          </cell>
        </row>
        <row r="47">
          <cell r="A47">
            <v>2427425</v>
          </cell>
          <cell r="B47" t="str">
            <v>王楷淋</v>
          </cell>
          <cell r="C47" t="str">
            <v>71</v>
          </cell>
          <cell r="D47" t="str">
            <v>430724199909051118</v>
          </cell>
          <cell r="E47" t="str">
            <v>男</v>
          </cell>
          <cell r="F47" t="str">
            <v>管理5</v>
          </cell>
          <cell r="G47" t="str">
            <v>乡镇（街道）所属事业单位</v>
          </cell>
          <cell r="H47" t="str">
            <v>13875100685</v>
          </cell>
        </row>
        <row r="48">
          <cell r="A48">
            <v>2427427</v>
          </cell>
          <cell r="B48" t="str">
            <v>蒋友权</v>
          </cell>
          <cell r="C48" t="str">
            <v>70.8</v>
          </cell>
          <cell r="D48" t="str">
            <v>430724200104163214</v>
          </cell>
          <cell r="E48" t="str">
            <v>男</v>
          </cell>
          <cell r="F48" t="str">
            <v>管理5</v>
          </cell>
          <cell r="G48" t="str">
            <v>乡镇（街道）所属事业单位</v>
          </cell>
          <cell r="H48" t="str">
            <v>19936831809</v>
          </cell>
        </row>
        <row r="49">
          <cell r="A49">
            <v>2427417</v>
          </cell>
          <cell r="B49" t="str">
            <v>江益东</v>
          </cell>
          <cell r="C49" t="str">
            <v>69.4</v>
          </cell>
          <cell r="D49" t="str">
            <v>430724200009116217</v>
          </cell>
          <cell r="E49" t="str">
            <v>男</v>
          </cell>
          <cell r="F49" t="str">
            <v>管理5</v>
          </cell>
          <cell r="G49" t="str">
            <v>乡镇（街道）所属事业单位</v>
          </cell>
          <cell r="H49" t="str">
            <v>13278835763</v>
          </cell>
        </row>
        <row r="50">
          <cell r="A50">
            <v>2427505</v>
          </cell>
          <cell r="B50" t="str">
            <v>戴斌</v>
          </cell>
          <cell r="C50" t="str">
            <v>69.2</v>
          </cell>
          <cell r="D50" t="str">
            <v>430724200012264616</v>
          </cell>
          <cell r="E50" t="str">
            <v>男</v>
          </cell>
          <cell r="F50" t="str">
            <v>管理5</v>
          </cell>
          <cell r="G50" t="str">
            <v>乡镇（街道）所属事业单位</v>
          </cell>
          <cell r="H50" t="str">
            <v>17398786151</v>
          </cell>
        </row>
        <row r="51">
          <cell r="A51">
            <v>2427514</v>
          </cell>
          <cell r="B51" t="str">
            <v>汪思杰</v>
          </cell>
          <cell r="C51" t="str">
            <v>68.6</v>
          </cell>
          <cell r="D51" t="str">
            <v>430724200201232111</v>
          </cell>
          <cell r="E51" t="str">
            <v>男</v>
          </cell>
          <cell r="F51" t="str">
            <v>管理5</v>
          </cell>
          <cell r="G51" t="str">
            <v>乡镇（街道）所属事业单位</v>
          </cell>
          <cell r="H51" t="str">
            <v>19186602466</v>
          </cell>
        </row>
        <row r="52">
          <cell r="A52">
            <v>2427504</v>
          </cell>
          <cell r="B52" t="str">
            <v>刘洪</v>
          </cell>
          <cell r="C52" t="str">
            <v>68.4</v>
          </cell>
          <cell r="D52" t="str">
            <v>430724200010105814</v>
          </cell>
          <cell r="E52" t="str">
            <v>男</v>
          </cell>
          <cell r="F52" t="str">
            <v>管理5</v>
          </cell>
          <cell r="G52" t="str">
            <v>乡镇（街道）所属事业单位</v>
          </cell>
          <cell r="H52" t="str">
            <v>19973653673</v>
          </cell>
        </row>
        <row r="53">
          <cell r="A53">
            <v>2427416</v>
          </cell>
          <cell r="B53" t="str">
            <v>伍杜飞</v>
          </cell>
          <cell r="C53" t="str">
            <v>68.2</v>
          </cell>
          <cell r="D53" t="str">
            <v>430726200111223118</v>
          </cell>
          <cell r="E53" t="str">
            <v>男</v>
          </cell>
          <cell r="F53" t="str">
            <v>管理5</v>
          </cell>
          <cell r="G53" t="str">
            <v>乡镇（街道）所属事业单位</v>
          </cell>
          <cell r="H53" t="str">
            <v>19119231456</v>
          </cell>
        </row>
        <row r="54">
          <cell r="A54">
            <v>2427419</v>
          </cell>
          <cell r="B54" t="str">
            <v>蒋东阳</v>
          </cell>
          <cell r="C54" t="str">
            <v>67.4</v>
          </cell>
          <cell r="D54" t="str">
            <v>430724200201052110</v>
          </cell>
          <cell r="E54" t="str">
            <v>男</v>
          </cell>
          <cell r="F54" t="str">
            <v>管理5</v>
          </cell>
          <cell r="G54" t="str">
            <v>乡镇（街道）所属事业单位</v>
          </cell>
          <cell r="H54" t="str">
            <v>18390678949</v>
          </cell>
        </row>
        <row r="55">
          <cell r="A55">
            <v>2427508</v>
          </cell>
          <cell r="B55" t="str">
            <v>郑沛文</v>
          </cell>
          <cell r="C55" t="str">
            <v>67.4</v>
          </cell>
          <cell r="D55" t="str">
            <v>430724200209015015</v>
          </cell>
          <cell r="E55" t="str">
            <v>男</v>
          </cell>
          <cell r="F55" t="str">
            <v>管理5</v>
          </cell>
          <cell r="G55" t="str">
            <v>乡镇（街道）所属事业单位</v>
          </cell>
          <cell r="H55" t="str">
            <v>18707361586</v>
          </cell>
        </row>
        <row r="56">
          <cell r="A56">
            <v>2427512</v>
          </cell>
          <cell r="B56" t="str">
            <v>罗先立</v>
          </cell>
          <cell r="C56" t="str">
            <v>67.4</v>
          </cell>
          <cell r="D56" t="str">
            <v>430724200209043219</v>
          </cell>
          <cell r="E56" t="str">
            <v>男</v>
          </cell>
          <cell r="F56" t="str">
            <v>管理5</v>
          </cell>
          <cell r="G56" t="str">
            <v>乡镇（街道）所属事业单位</v>
          </cell>
          <cell r="H56" t="str">
            <v>15115713103</v>
          </cell>
        </row>
        <row r="57">
          <cell r="A57">
            <v>2427423</v>
          </cell>
          <cell r="B57" t="str">
            <v>张仕浩</v>
          </cell>
          <cell r="C57" t="str">
            <v>66.4</v>
          </cell>
          <cell r="D57" t="str">
            <v>430724199907025055</v>
          </cell>
          <cell r="E57" t="str">
            <v>男</v>
          </cell>
          <cell r="F57" t="str">
            <v>管理5</v>
          </cell>
          <cell r="G57" t="str">
            <v>乡镇（街道）所属事业单位</v>
          </cell>
          <cell r="H57" t="str">
            <v>19936774099</v>
          </cell>
        </row>
        <row r="58">
          <cell r="A58">
            <v>2427418</v>
          </cell>
          <cell r="B58" t="str">
            <v>琴鑫</v>
          </cell>
          <cell r="C58" t="str">
            <v>66</v>
          </cell>
          <cell r="D58" t="str">
            <v>430724200209043614</v>
          </cell>
          <cell r="E58" t="str">
            <v>男</v>
          </cell>
          <cell r="F58" t="str">
            <v>管理5</v>
          </cell>
          <cell r="G58" t="str">
            <v>乡镇（街道）所属事业单位</v>
          </cell>
          <cell r="H58" t="str">
            <v>13075589710</v>
          </cell>
        </row>
        <row r="59">
          <cell r="A59">
            <v>2427608</v>
          </cell>
          <cell r="B59" t="str">
            <v>谢雨芹</v>
          </cell>
          <cell r="C59" t="str">
            <v>79.6</v>
          </cell>
          <cell r="D59" t="str">
            <v>430724200107143227</v>
          </cell>
          <cell r="E59" t="str">
            <v>女</v>
          </cell>
          <cell r="F59" t="str">
            <v>管理6</v>
          </cell>
          <cell r="G59" t="str">
            <v>乡镇（街道）所属事业单位</v>
          </cell>
          <cell r="H59" t="str">
            <v>18174282992</v>
          </cell>
        </row>
        <row r="60">
          <cell r="A60">
            <v>2427903</v>
          </cell>
          <cell r="B60" t="str">
            <v>汪馨</v>
          </cell>
          <cell r="C60" t="str">
            <v>75.6</v>
          </cell>
          <cell r="D60" t="str">
            <v>430724199912065828</v>
          </cell>
          <cell r="E60" t="str">
            <v>女</v>
          </cell>
          <cell r="F60" t="str">
            <v>管理6</v>
          </cell>
          <cell r="G60" t="str">
            <v>乡镇（街道）所属事业单位</v>
          </cell>
          <cell r="H60" t="str">
            <v>15616611250</v>
          </cell>
        </row>
        <row r="61">
          <cell r="A61">
            <v>2427723</v>
          </cell>
          <cell r="B61" t="str">
            <v>龚蕾烨</v>
          </cell>
          <cell r="C61" t="str">
            <v>75.2</v>
          </cell>
          <cell r="D61" t="str">
            <v>430724199904080024</v>
          </cell>
          <cell r="E61" t="str">
            <v>女</v>
          </cell>
          <cell r="F61" t="str">
            <v>管理6</v>
          </cell>
          <cell r="G61" t="str">
            <v>乡镇（街道）所属事业单位</v>
          </cell>
          <cell r="H61" t="str">
            <v>15073655219</v>
          </cell>
        </row>
        <row r="62">
          <cell r="A62">
            <v>2427922</v>
          </cell>
          <cell r="B62" t="str">
            <v>祝炎</v>
          </cell>
          <cell r="C62" t="str">
            <v>75.2</v>
          </cell>
          <cell r="D62" t="str">
            <v>430724200007243925</v>
          </cell>
          <cell r="E62" t="str">
            <v>女</v>
          </cell>
          <cell r="F62" t="str">
            <v>管理6</v>
          </cell>
          <cell r="G62" t="str">
            <v>乡镇（街道）所属事业单位</v>
          </cell>
          <cell r="H62" t="str">
            <v>17711661243</v>
          </cell>
        </row>
        <row r="63">
          <cell r="A63">
            <v>2427609</v>
          </cell>
          <cell r="B63" t="str">
            <v>熊菲凡</v>
          </cell>
          <cell r="C63" t="str">
            <v>74.4</v>
          </cell>
          <cell r="D63" t="str">
            <v>430724199910280524</v>
          </cell>
          <cell r="E63" t="str">
            <v>女</v>
          </cell>
          <cell r="F63" t="str">
            <v>管理6</v>
          </cell>
          <cell r="G63" t="str">
            <v>乡镇（街道）所属事业单位</v>
          </cell>
          <cell r="H63" t="str">
            <v>16670482198</v>
          </cell>
        </row>
        <row r="64">
          <cell r="A64">
            <v>2427915</v>
          </cell>
          <cell r="B64" t="str">
            <v>夏剪梅</v>
          </cell>
          <cell r="C64" t="str">
            <v>74.2</v>
          </cell>
          <cell r="D64" t="str">
            <v>430724200005303920</v>
          </cell>
          <cell r="E64" t="str">
            <v>女</v>
          </cell>
          <cell r="F64" t="str">
            <v>管理6</v>
          </cell>
          <cell r="G64" t="str">
            <v>乡镇（街道）所属事业单位</v>
          </cell>
          <cell r="H64" t="str">
            <v>19936823867</v>
          </cell>
        </row>
        <row r="65">
          <cell r="A65">
            <v>2427701</v>
          </cell>
          <cell r="B65" t="str">
            <v>杨澜</v>
          </cell>
          <cell r="C65" t="str">
            <v>73.2</v>
          </cell>
          <cell r="D65" t="str">
            <v>430724200102094622</v>
          </cell>
          <cell r="E65" t="str">
            <v>女</v>
          </cell>
          <cell r="F65" t="str">
            <v>管理6</v>
          </cell>
          <cell r="G65" t="str">
            <v>乡镇（街道）所属事业单位</v>
          </cell>
          <cell r="H65" t="str">
            <v>15673602259</v>
          </cell>
        </row>
        <row r="66">
          <cell r="A66">
            <v>2427909</v>
          </cell>
          <cell r="B66" t="str">
            <v>彭文</v>
          </cell>
          <cell r="C66" t="str">
            <v>72.6</v>
          </cell>
          <cell r="D66" t="str">
            <v>43072420020730362X</v>
          </cell>
          <cell r="E66" t="str">
            <v>女</v>
          </cell>
          <cell r="F66" t="str">
            <v>管理6</v>
          </cell>
          <cell r="G66" t="str">
            <v>乡镇（街道）所属事业单位</v>
          </cell>
          <cell r="H66" t="str">
            <v>13203627656</v>
          </cell>
        </row>
        <row r="67">
          <cell r="A67">
            <v>2427617</v>
          </cell>
          <cell r="B67" t="str">
            <v>莫楠</v>
          </cell>
          <cell r="C67" t="str">
            <v>72.2</v>
          </cell>
          <cell r="D67" t="str">
            <v>430724200205015843</v>
          </cell>
          <cell r="E67" t="str">
            <v>女</v>
          </cell>
          <cell r="F67" t="str">
            <v>管理6</v>
          </cell>
          <cell r="G67" t="str">
            <v>乡镇（街道）所属事业单位</v>
          </cell>
          <cell r="H67" t="str">
            <v>18229673037</v>
          </cell>
        </row>
        <row r="68">
          <cell r="A68">
            <v>2427809</v>
          </cell>
          <cell r="B68" t="str">
            <v>李柳蓉</v>
          </cell>
          <cell r="C68" t="str">
            <v>71</v>
          </cell>
          <cell r="D68" t="str">
            <v>430724200303043629</v>
          </cell>
          <cell r="E68" t="str">
            <v>女</v>
          </cell>
          <cell r="F68" t="str">
            <v>管理6</v>
          </cell>
          <cell r="G68" t="str">
            <v>乡镇（街道）所属事业单位</v>
          </cell>
          <cell r="H68" t="str">
            <v>18890792575</v>
          </cell>
        </row>
        <row r="69">
          <cell r="A69">
            <v>2427815</v>
          </cell>
          <cell r="B69" t="str">
            <v>李子怡</v>
          </cell>
          <cell r="C69" t="str">
            <v>71</v>
          </cell>
          <cell r="D69" t="str">
            <v>430724200003093667</v>
          </cell>
          <cell r="E69" t="str">
            <v>女</v>
          </cell>
          <cell r="F69" t="str">
            <v>管理6</v>
          </cell>
          <cell r="G69" t="str">
            <v>乡镇（街道）所属事业单位</v>
          </cell>
          <cell r="H69" t="str">
            <v>18173618492</v>
          </cell>
        </row>
        <row r="70">
          <cell r="A70">
            <v>2427709</v>
          </cell>
          <cell r="B70" t="str">
            <v>黄梓宁</v>
          </cell>
          <cell r="C70" t="str">
            <v>70.4</v>
          </cell>
          <cell r="D70" t="str">
            <v>430724199909191145</v>
          </cell>
          <cell r="E70" t="str">
            <v>女</v>
          </cell>
          <cell r="F70" t="str">
            <v>管理6</v>
          </cell>
          <cell r="G70" t="str">
            <v>乡镇（街道）所属事业单位</v>
          </cell>
          <cell r="H70" t="str">
            <v>17608473024</v>
          </cell>
        </row>
        <row r="71">
          <cell r="A71">
            <v>2427606</v>
          </cell>
          <cell r="B71" t="str">
            <v>唐冬阳</v>
          </cell>
          <cell r="C71" t="str">
            <v>70.2</v>
          </cell>
          <cell r="D71" t="str">
            <v>430724200012240024</v>
          </cell>
          <cell r="E71" t="str">
            <v>女</v>
          </cell>
          <cell r="F71" t="str">
            <v>管理6</v>
          </cell>
          <cell r="G71" t="str">
            <v>乡镇（街道）所属事业单位</v>
          </cell>
          <cell r="H71" t="str">
            <v>18569106389</v>
          </cell>
        </row>
        <row r="72">
          <cell r="A72">
            <v>2427603</v>
          </cell>
          <cell r="B72" t="str">
            <v>欧鑫宇</v>
          </cell>
          <cell r="C72" t="str">
            <v>70</v>
          </cell>
          <cell r="D72" t="str">
            <v>430724200206255427</v>
          </cell>
          <cell r="E72" t="str">
            <v>女</v>
          </cell>
          <cell r="F72" t="str">
            <v>管理6</v>
          </cell>
          <cell r="G72" t="str">
            <v>乡镇（街道）所属事业单位</v>
          </cell>
          <cell r="H72" t="str">
            <v>18773669665</v>
          </cell>
        </row>
        <row r="73">
          <cell r="A73">
            <v>2428002</v>
          </cell>
          <cell r="B73" t="str">
            <v>张建</v>
          </cell>
          <cell r="C73" t="str">
            <v>81.4</v>
          </cell>
          <cell r="D73" t="str">
            <v>430724199410100814</v>
          </cell>
          <cell r="E73" t="str">
            <v>男</v>
          </cell>
          <cell r="F73" t="str">
            <v>管理7</v>
          </cell>
          <cell r="G73" t="str">
            <v>乡镇（街道）所属事业单位</v>
          </cell>
          <cell r="H73" t="str">
            <v>18073679930</v>
          </cell>
        </row>
        <row r="74">
          <cell r="A74">
            <v>2428106</v>
          </cell>
          <cell r="B74" t="str">
            <v>邓豪棋</v>
          </cell>
          <cell r="C74" t="str">
            <v>77.6</v>
          </cell>
          <cell r="D74" t="str">
            <v>430724199607151156</v>
          </cell>
          <cell r="E74" t="str">
            <v>男</v>
          </cell>
          <cell r="F74" t="str">
            <v>管理7</v>
          </cell>
          <cell r="G74" t="str">
            <v>乡镇（街道）所属事业单位</v>
          </cell>
          <cell r="H74" t="str">
            <v>15211183839</v>
          </cell>
        </row>
        <row r="75">
          <cell r="A75">
            <v>2428107</v>
          </cell>
          <cell r="B75" t="str">
            <v>徐佳钦</v>
          </cell>
          <cell r="C75" t="str">
            <v>77</v>
          </cell>
          <cell r="D75" t="str">
            <v>430724199602163211</v>
          </cell>
          <cell r="E75" t="str">
            <v>男</v>
          </cell>
          <cell r="F75" t="str">
            <v>管理7</v>
          </cell>
          <cell r="G75" t="str">
            <v>乡镇（街道）所属事业单位</v>
          </cell>
          <cell r="H75" t="str">
            <v>18821966100</v>
          </cell>
        </row>
        <row r="76">
          <cell r="A76">
            <v>2428108</v>
          </cell>
          <cell r="B76" t="str">
            <v>黄训</v>
          </cell>
          <cell r="C76" t="str">
            <v>70</v>
          </cell>
          <cell r="D76" t="str">
            <v>430724199502270511</v>
          </cell>
          <cell r="E76" t="str">
            <v>男</v>
          </cell>
          <cell r="F76" t="str">
            <v>管理7</v>
          </cell>
          <cell r="G76" t="str">
            <v>乡镇（街道）所属事业单位</v>
          </cell>
          <cell r="H76" t="str">
            <v>18216135801</v>
          </cell>
        </row>
        <row r="77">
          <cell r="A77">
            <v>2428017</v>
          </cell>
          <cell r="B77" t="str">
            <v>熊铭鑫</v>
          </cell>
          <cell r="C77" t="str">
            <v>69.8</v>
          </cell>
          <cell r="D77" t="str">
            <v>430724199509165810</v>
          </cell>
          <cell r="E77" t="str">
            <v>男</v>
          </cell>
          <cell r="F77" t="str">
            <v>管理7</v>
          </cell>
          <cell r="G77" t="str">
            <v>乡镇（街道）所属事业单位</v>
          </cell>
          <cell r="H77" t="str">
            <v>17773111330</v>
          </cell>
        </row>
        <row r="78">
          <cell r="A78">
            <v>2428012</v>
          </cell>
          <cell r="B78" t="str">
            <v>徐荣炜</v>
          </cell>
          <cell r="C78" t="str">
            <v>69.6</v>
          </cell>
          <cell r="D78" t="str">
            <v>430724199807046510</v>
          </cell>
          <cell r="E78" t="str">
            <v>男</v>
          </cell>
          <cell r="F78" t="str">
            <v>管理7</v>
          </cell>
          <cell r="G78" t="str">
            <v>乡镇（街道）所属事业单位</v>
          </cell>
          <cell r="H78" t="str">
            <v>18397366782</v>
          </cell>
        </row>
        <row r="79">
          <cell r="A79">
            <v>2428313</v>
          </cell>
          <cell r="B79" t="str">
            <v>李紫璇</v>
          </cell>
          <cell r="C79" t="str">
            <v>71.6</v>
          </cell>
          <cell r="D79" t="str">
            <v>430724199906231623</v>
          </cell>
          <cell r="E79" t="str">
            <v>女</v>
          </cell>
          <cell r="F79" t="str">
            <v>管理8</v>
          </cell>
          <cell r="G79" t="str">
            <v>乡镇（街道）所属事业单位</v>
          </cell>
          <cell r="H79" t="str">
            <v>15073159656</v>
          </cell>
        </row>
        <row r="80">
          <cell r="A80">
            <v>2428220</v>
          </cell>
          <cell r="B80" t="str">
            <v>苏颖</v>
          </cell>
          <cell r="C80" t="str">
            <v>70.2</v>
          </cell>
          <cell r="D80" t="str">
            <v>430724199612155442</v>
          </cell>
          <cell r="E80" t="str">
            <v>女</v>
          </cell>
          <cell r="F80" t="str">
            <v>管理8</v>
          </cell>
          <cell r="G80" t="str">
            <v>乡镇（街道）所属事业单位</v>
          </cell>
          <cell r="H80" t="str">
            <v>15907363955</v>
          </cell>
        </row>
        <row r="81">
          <cell r="A81">
            <v>2428519</v>
          </cell>
          <cell r="B81" t="str">
            <v>谢金霖</v>
          </cell>
          <cell r="C81" t="str">
            <v>70</v>
          </cell>
          <cell r="D81" t="str">
            <v>430724200305210523</v>
          </cell>
          <cell r="E81" t="str">
            <v>女</v>
          </cell>
          <cell r="F81" t="str">
            <v>管理8</v>
          </cell>
          <cell r="G81" t="str">
            <v>乡镇（街道）所属事业单位</v>
          </cell>
          <cell r="H81" t="str">
            <v>15200606033</v>
          </cell>
        </row>
        <row r="82">
          <cell r="A82">
            <v>2428228</v>
          </cell>
          <cell r="B82" t="str">
            <v>李如玉</v>
          </cell>
          <cell r="C82" t="str">
            <v>69.6</v>
          </cell>
          <cell r="D82" t="str">
            <v>430724199310030548</v>
          </cell>
          <cell r="E82" t="str">
            <v>女</v>
          </cell>
          <cell r="F82" t="str">
            <v>管理8</v>
          </cell>
          <cell r="G82" t="str">
            <v>乡镇（街道）所属事业单位</v>
          </cell>
          <cell r="H82" t="str">
            <v>18274893994</v>
          </cell>
        </row>
        <row r="83">
          <cell r="A83">
            <v>2430128</v>
          </cell>
          <cell r="B83" t="str">
            <v>唐星辰</v>
          </cell>
          <cell r="C83" t="str">
            <v>74</v>
          </cell>
          <cell r="D83" t="str">
            <v>430724199602045813</v>
          </cell>
          <cell r="E83" t="str">
            <v>男</v>
          </cell>
          <cell r="F83" t="str">
            <v>消化内科医师</v>
          </cell>
          <cell r="G83" t="str">
            <v>县人民医院</v>
          </cell>
          <cell r="H83" t="str">
            <v>18216059449</v>
          </cell>
        </row>
        <row r="84">
          <cell r="A84">
            <v>2430202</v>
          </cell>
          <cell r="B84" t="str">
            <v>刘章委</v>
          </cell>
          <cell r="C84" t="str">
            <v>75</v>
          </cell>
          <cell r="D84" t="str">
            <v>431222199501261040</v>
          </cell>
          <cell r="E84" t="str">
            <v>女</v>
          </cell>
          <cell r="F84" t="str">
            <v>重症医学科医师</v>
          </cell>
          <cell r="G84" t="str">
            <v>县人民医院</v>
          </cell>
          <cell r="H84" t="str">
            <v>17774551807</v>
          </cell>
        </row>
        <row r="85">
          <cell r="A85">
            <v>2430207</v>
          </cell>
          <cell r="B85" t="str">
            <v>喻辛茹</v>
          </cell>
          <cell r="C85" t="str">
            <v>68.5</v>
          </cell>
          <cell r="D85" t="str">
            <v>430724199706130043</v>
          </cell>
          <cell r="E85" t="str">
            <v>女</v>
          </cell>
          <cell r="F85" t="str">
            <v>重症医学科医师</v>
          </cell>
          <cell r="G85" t="str">
            <v>县人民医院</v>
          </cell>
          <cell r="H85" t="str">
            <v>18216055969</v>
          </cell>
        </row>
        <row r="86">
          <cell r="A86">
            <v>2430203</v>
          </cell>
          <cell r="B86" t="str">
            <v>杨鹏</v>
          </cell>
          <cell r="C86" t="str">
            <v>67</v>
          </cell>
          <cell r="D86" t="str">
            <v>43072419950304003X</v>
          </cell>
          <cell r="E86" t="str">
            <v>男</v>
          </cell>
          <cell r="F86" t="str">
            <v>重症医学科医师</v>
          </cell>
          <cell r="G86" t="str">
            <v>县人民医院</v>
          </cell>
          <cell r="H86" t="str">
            <v>15307449365</v>
          </cell>
        </row>
        <row r="87">
          <cell r="A87">
            <v>2430206</v>
          </cell>
          <cell r="B87" t="str">
            <v>程倩</v>
          </cell>
          <cell r="C87" t="str">
            <v>55.5</v>
          </cell>
          <cell r="D87" t="str">
            <v>430822199405240022</v>
          </cell>
          <cell r="E87" t="str">
            <v>女</v>
          </cell>
          <cell r="F87" t="str">
            <v>重症医学科医师</v>
          </cell>
          <cell r="G87" t="str">
            <v>县人民医院</v>
          </cell>
          <cell r="H87" t="str">
            <v>18174406663</v>
          </cell>
        </row>
        <row r="88">
          <cell r="A88">
            <v>2430219</v>
          </cell>
          <cell r="B88" t="str">
            <v>苏鹏</v>
          </cell>
          <cell r="C88" t="str">
            <v>69.5</v>
          </cell>
          <cell r="D88" t="str">
            <v>43072619970326281X</v>
          </cell>
          <cell r="E88" t="str">
            <v>男</v>
          </cell>
          <cell r="F88" t="str">
            <v>急诊科医师</v>
          </cell>
          <cell r="G88" t="str">
            <v>县人民医院</v>
          </cell>
          <cell r="H88" t="str">
            <v>18207364132</v>
          </cell>
        </row>
        <row r="89">
          <cell r="A89">
            <v>2430216</v>
          </cell>
          <cell r="B89" t="str">
            <v>黄立</v>
          </cell>
          <cell r="C89" t="str">
            <v>62</v>
          </cell>
          <cell r="D89" t="str">
            <v>430721199309240119</v>
          </cell>
          <cell r="E89" t="str">
            <v>男</v>
          </cell>
          <cell r="F89" t="str">
            <v>急诊科医师</v>
          </cell>
          <cell r="G89" t="str">
            <v>县人民医院</v>
          </cell>
          <cell r="H89" t="str">
            <v>17363621437</v>
          </cell>
        </row>
        <row r="90">
          <cell r="A90">
            <v>2430213</v>
          </cell>
          <cell r="B90" t="str">
            <v>杜林</v>
          </cell>
          <cell r="C90" t="str">
            <v>61</v>
          </cell>
          <cell r="D90" t="str">
            <v>430724199708242110</v>
          </cell>
          <cell r="E90" t="str">
            <v>男</v>
          </cell>
          <cell r="F90" t="str">
            <v>急诊科医师</v>
          </cell>
          <cell r="G90" t="str">
            <v>县人民医院</v>
          </cell>
          <cell r="H90" t="str">
            <v>16673666756</v>
          </cell>
        </row>
        <row r="91">
          <cell r="A91">
            <v>2430503</v>
          </cell>
          <cell r="B91" t="str">
            <v>童彪</v>
          </cell>
          <cell r="C91" t="str">
            <v>75</v>
          </cell>
          <cell r="D91" t="str">
            <v>430722199807100019</v>
          </cell>
          <cell r="E91" t="str">
            <v>男</v>
          </cell>
          <cell r="F91" t="str">
            <v>口腔科医师</v>
          </cell>
          <cell r="G91" t="str">
            <v>县人民医院</v>
          </cell>
          <cell r="H91" t="str">
            <v>15580864743</v>
          </cell>
        </row>
        <row r="92">
          <cell r="A92">
            <v>2430329</v>
          </cell>
          <cell r="B92" t="str">
            <v>孟格格</v>
          </cell>
          <cell r="C92" t="str">
            <v>68</v>
          </cell>
          <cell r="D92" t="str">
            <v>430724199910076224</v>
          </cell>
          <cell r="E92" t="str">
            <v>女</v>
          </cell>
          <cell r="F92" t="str">
            <v>药剂师</v>
          </cell>
          <cell r="G92" t="str">
            <v>县人民医院</v>
          </cell>
          <cell r="H92" t="str">
            <v>17347360795</v>
          </cell>
        </row>
        <row r="93">
          <cell r="A93">
            <v>2430328</v>
          </cell>
          <cell r="B93" t="str">
            <v>肖晓彤</v>
          </cell>
          <cell r="C93" t="str">
            <v>65</v>
          </cell>
          <cell r="D93" t="str">
            <v>430726199909272220</v>
          </cell>
          <cell r="E93" t="str">
            <v>女</v>
          </cell>
          <cell r="F93" t="str">
            <v>药剂师</v>
          </cell>
          <cell r="G93" t="str">
            <v>县人民医院</v>
          </cell>
          <cell r="H93" t="str">
            <v>18692351983</v>
          </cell>
        </row>
        <row r="94">
          <cell r="A94">
            <v>2430402</v>
          </cell>
          <cell r="B94" t="str">
            <v>戴思佳</v>
          </cell>
          <cell r="C94" t="str">
            <v>71</v>
          </cell>
          <cell r="D94" t="str">
            <v>430724199605040022</v>
          </cell>
          <cell r="E94" t="str">
            <v>女</v>
          </cell>
          <cell r="F94" t="str">
            <v>针灸推拿医师</v>
          </cell>
          <cell r="G94" t="str">
            <v>县中医医院</v>
          </cell>
          <cell r="H94" t="str">
            <v>15080632305</v>
          </cell>
        </row>
        <row r="95">
          <cell r="A95">
            <v>2430404</v>
          </cell>
          <cell r="B95" t="str">
            <v>汪辉龙</v>
          </cell>
          <cell r="C95" t="str">
            <v>64</v>
          </cell>
          <cell r="D95" t="str">
            <v>430724199306122511</v>
          </cell>
          <cell r="E95" t="str">
            <v>男</v>
          </cell>
          <cell r="F95" t="str">
            <v>针灸推拿医师</v>
          </cell>
          <cell r="G95" t="str">
            <v>县中医医院</v>
          </cell>
          <cell r="H95" t="str">
            <v>18298339885</v>
          </cell>
        </row>
        <row r="96">
          <cell r="A96">
            <v>2430319</v>
          </cell>
          <cell r="B96" t="str">
            <v>徐锦楠</v>
          </cell>
          <cell r="C96" t="str">
            <v>75.5</v>
          </cell>
          <cell r="D96" t="str">
            <v>530421199409040912</v>
          </cell>
          <cell r="E96" t="str">
            <v>男</v>
          </cell>
          <cell r="F96" t="str">
            <v>中医内科医师</v>
          </cell>
          <cell r="G96" t="str">
            <v>县中医医院</v>
          </cell>
          <cell r="H96" t="str">
            <v>17763616199</v>
          </cell>
        </row>
        <row r="97">
          <cell r="A97">
            <v>2430318</v>
          </cell>
          <cell r="B97" t="str">
            <v>叶云</v>
          </cell>
          <cell r="C97" t="str">
            <v>72</v>
          </cell>
          <cell r="D97" t="str">
            <v>430723199110041414</v>
          </cell>
          <cell r="E97" t="str">
            <v>男</v>
          </cell>
          <cell r="F97" t="str">
            <v>中医内科医师</v>
          </cell>
          <cell r="G97" t="str">
            <v>县中医医院</v>
          </cell>
          <cell r="H97" t="str">
            <v>13107425173</v>
          </cell>
        </row>
        <row r="98">
          <cell r="A98">
            <v>2430221</v>
          </cell>
          <cell r="B98" t="str">
            <v>唐平</v>
          </cell>
          <cell r="C98" t="str">
            <v>66.5</v>
          </cell>
          <cell r="D98" t="str">
            <v>430726198906123911</v>
          </cell>
          <cell r="E98" t="str">
            <v>男</v>
          </cell>
          <cell r="F98" t="str">
            <v>内科医师</v>
          </cell>
          <cell r="G98" t="str">
            <v>县中医医院</v>
          </cell>
          <cell r="H98" t="str">
            <v>18573658153</v>
          </cell>
        </row>
        <row r="99">
          <cell r="A99">
            <v>2430225</v>
          </cell>
          <cell r="B99" t="str">
            <v>杨林</v>
          </cell>
          <cell r="C99" t="str">
            <v>56.5</v>
          </cell>
          <cell r="D99" t="str">
            <v>43082219890130529X</v>
          </cell>
          <cell r="E99" t="str">
            <v>男</v>
          </cell>
          <cell r="F99" t="str">
            <v>外科医师</v>
          </cell>
          <cell r="G99" t="str">
            <v>县中医医院</v>
          </cell>
          <cell r="H99" t="str">
            <v>13786619669</v>
          </cell>
        </row>
        <row r="100">
          <cell r="A100">
            <v>2430224</v>
          </cell>
          <cell r="B100" t="str">
            <v>孙梦军</v>
          </cell>
          <cell r="C100" t="str">
            <v>34</v>
          </cell>
          <cell r="D100" t="str">
            <v>430723199611266216</v>
          </cell>
          <cell r="E100" t="str">
            <v>男</v>
          </cell>
          <cell r="F100" t="str">
            <v>外科医师</v>
          </cell>
          <cell r="G100" t="str">
            <v>县中医医院</v>
          </cell>
          <cell r="H100" t="str">
            <v>15116390320</v>
          </cell>
        </row>
        <row r="101">
          <cell r="A101">
            <v>2430426</v>
          </cell>
          <cell r="B101" t="str">
            <v>周嘉雯</v>
          </cell>
          <cell r="C101" t="str">
            <v>69.5</v>
          </cell>
          <cell r="D101" t="str">
            <v>430724199902264620</v>
          </cell>
          <cell r="E101" t="str">
            <v>女</v>
          </cell>
          <cell r="F101" t="str">
            <v>放射影像诊断医师</v>
          </cell>
          <cell r="G101" t="str">
            <v>县中医医院</v>
          </cell>
          <cell r="H101" t="str">
            <v>15607365599</v>
          </cell>
        </row>
        <row r="102">
          <cell r="A102">
            <v>2430424</v>
          </cell>
          <cell r="B102" t="str">
            <v>戴鑫</v>
          </cell>
          <cell r="C102" t="str">
            <v>65</v>
          </cell>
          <cell r="D102" t="str">
            <v>43072419980120002X</v>
          </cell>
          <cell r="E102" t="str">
            <v>女</v>
          </cell>
          <cell r="F102" t="str">
            <v>放射影像诊断医师</v>
          </cell>
          <cell r="G102" t="str">
            <v>县中医医院</v>
          </cell>
          <cell r="H102" t="str">
            <v>17680313812</v>
          </cell>
        </row>
        <row r="103">
          <cell r="A103">
            <v>2430416</v>
          </cell>
          <cell r="B103" t="str">
            <v>李雨晨</v>
          </cell>
          <cell r="C103" t="str">
            <v>77.5</v>
          </cell>
          <cell r="D103" t="str">
            <v>430703200106010025</v>
          </cell>
          <cell r="E103" t="str">
            <v>女</v>
          </cell>
          <cell r="F103" t="str">
            <v>专技</v>
          </cell>
          <cell r="G103" t="str">
            <v>县疾控中心</v>
          </cell>
          <cell r="H103" t="str">
            <v>18575754694</v>
          </cell>
        </row>
        <row r="104">
          <cell r="A104">
            <v>2430412</v>
          </cell>
          <cell r="B104" t="str">
            <v>陈伟祥</v>
          </cell>
          <cell r="C104" t="str">
            <v>66.5</v>
          </cell>
          <cell r="D104" t="str">
            <v>430724199902101610</v>
          </cell>
          <cell r="E104" t="str">
            <v>男</v>
          </cell>
          <cell r="F104" t="str">
            <v>专技</v>
          </cell>
          <cell r="G104" t="str">
            <v>县疾控中心</v>
          </cell>
          <cell r="H104" t="str">
            <v>15773693339</v>
          </cell>
        </row>
        <row r="105">
          <cell r="A105">
            <v>2430422</v>
          </cell>
          <cell r="B105" t="str">
            <v>李奕群</v>
          </cell>
          <cell r="C105" t="str">
            <v>66</v>
          </cell>
          <cell r="D105" t="str">
            <v>431026199710031633</v>
          </cell>
          <cell r="E105" t="str">
            <v>男</v>
          </cell>
          <cell r="F105" t="str">
            <v>专技</v>
          </cell>
          <cell r="G105" t="str">
            <v>县疾控中心</v>
          </cell>
          <cell r="H105" t="str">
            <v>15573459715</v>
          </cell>
        </row>
        <row r="106">
          <cell r="A106">
            <v>2430417</v>
          </cell>
          <cell r="B106" t="str">
            <v>刘朝旺</v>
          </cell>
          <cell r="C106" t="str">
            <v>61.5</v>
          </cell>
          <cell r="D106" t="str">
            <v>362202199901132819</v>
          </cell>
          <cell r="E106" t="str">
            <v>男</v>
          </cell>
          <cell r="F106" t="str">
            <v>专技</v>
          </cell>
          <cell r="G106" t="str">
            <v>县疾控中心</v>
          </cell>
          <cell r="H106" t="str">
            <v>15170547296</v>
          </cell>
        </row>
        <row r="107">
          <cell r="A107">
            <v>2430421</v>
          </cell>
          <cell r="B107" t="str">
            <v>刘昌文</v>
          </cell>
          <cell r="C107" t="str">
            <v>61</v>
          </cell>
          <cell r="D107" t="str">
            <v>430724200008071619</v>
          </cell>
          <cell r="E107" t="str">
            <v>男</v>
          </cell>
          <cell r="F107" t="str">
            <v>专技</v>
          </cell>
          <cell r="G107" t="str">
            <v>县疾控中心</v>
          </cell>
          <cell r="H107" t="str">
            <v>15907362930</v>
          </cell>
        </row>
        <row r="108">
          <cell r="A108">
            <v>2430229</v>
          </cell>
          <cell r="B108" t="str">
            <v>吴梦谦</v>
          </cell>
          <cell r="C108" t="str">
            <v>61.5</v>
          </cell>
          <cell r="D108" t="str">
            <v>430821199611285129</v>
          </cell>
          <cell r="E108" t="str">
            <v>女</v>
          </cell>
          <cell r="F108" t="str">
            <v>妇产科医师</v>
          </cell>
          <cell r="G108" t="str">
            <v>县妇保计生服务中心</v>
          </cell>
          <cell r="H108" t="str">
            <v>17374412128</v>
          </cell>
        </row>
        <row r="109">
          <cell r="A109">
            <v>2430227</v>
          </cell>
          <cell r="B109" t="str">
            <v>李双</v>
          </cell>
          <cell r="C109" t="str">
            <v>55</v>
          </cell>
          <cell r="D109" t="str">
            <v>430724199612023626</v>
          </cell>
          <cell r="E109" t="str">
            <v>女</v>
          </cell>
          <cell r="F109" t="str">
            <v>妇产科医师</v>
          </cell>
          <cell r="G109" t="str">
            <v>县妇保计生服务中心</v>
          </cell>
          <cell r="H109" t="str">
            <v>18807366865</v>
          </cell>
        </row>
        <row r="110">
          <cell r="A110">
            <v>2430302</v>
          </cell>
          <cell r="B110" t="str">
            <v>王雨冬</v>
          </cell>
          <cell r="C110" t="str">
            <v>55</v>
          </cell>
          <cell r="D110" t="str">
            <v>43072419971204001X</v>
          </cell>
          <cell r="E110" t="str">
            <v>男</v>
          </cell>
          <cell r="F110" t="str">
            <v>儿科医生</v>
          </cell>
          <cell r="G110" t="str">
            <v>县妇保计生服务中心</v>
          </cell>
          <cell r="H110" t="str">
            <v>13875153607</v>
          </cell>
        </row>
        <row r="111">
          <cell r="A111">
            <v>2430303</v>
          </cell>
          <cell r="B111" t="str">
            <v>燕妮</v>
          </cell>
          <cell r="C111" t="str">
            <v>46</v>
          </cell>
          <cell r="D111" t="str">
            <v>430702199703110540</v>
          </cell>
          <cell r="E111" t="str">
            <v>女</v>
          </cell>
          <cell r="F111" t="str">
            <v>儿科医生</v>
          </cell>
          <cell r="G111" t="str">
            <v>县妇保计生服务中心</v>
          </cell>
          <cell r="H111" t="str">
            <v>15573621486</v>
          </cell>
        </row>
        <row r="112">
          <cell r="A112">
            <v>2430628</v>
          </cell>
          <cell r="B112" t="str">
            <v>叶蓉芳</v>
          </cell>
          <cell r="C112" t="str">
            <v>61</v>
          </cell>
          <cell r="D112" t="str">
            <v>430724199908051642</v>
          </cell>
          <cell r="E112" t="str">
            <v>女</v>
          </cell>
          <cell r="F112" t="str">
            <v>妇幼保健医师</v>
          </cell>
          <cell r="G112" t="str">
            <v>县妇保计生服务中心</v>
          </cell>
          <cell r="H112" t="str">
            <v>17397360709</v>
          </cell>
        </row>
        <row r="113">
          <cell r="A113">
            <v>2430626</v>
          </cell>
          <cell r="B113" t="str">
            <v>谭玉</v>
          </cell>
          <cell r="C113" t="str">
            <v>33.5</v>
          </cell>
          <cell r="D113" t="str">
            <v>43122619990705432X</v>
          </cell>
          <cell r="E113" t="str">
            <v>女</v>
          </cell>
          <cell r="F113" t="str">
            <v>妇幼保健医师</v>
          </cell>
          <cell r="G113" t="str">
            <v>县妇保计生服务中心</v>
          </cell>
          <cell r="H113" t="str">
            <v>16674525133</v>
          </cell>
        </row>
        <row r="114">
          <cell r="A114">
            <v>2430407</v>
          </cell>
          <cell r="B114" t="str">
            <v>刘健</v>
          </cell>
          <cell r="C114" t="str">
            <v>72</v>
          </cell>
          <cell r="D114" t="str">
            <v>430702199410158524</v>
          </cell>
          <cell r="E114" t="str">
            <v>女</v>
          </cell>
          <cell r="F114" t="str">
            <v>针灸推拿师</v>
          </cell>
          <cell r="G114" t="str">
            <v>县妇保计生服务中心</v>
          </cell>
          <cell r="H114" t="str">
            <v>15673632651</v>
          </cell>
        </row>
        <row r="115">
          <cell r="A115">
            <v>2430408</v>
          </cell>
          <cell r="B115" t="str">
            <v>廖凯</v>
          </cell>
          <cell r="C115" t="str">
            <v>60</v>
          </cell>
          <cell r="D115" t="str">
            <v>430724199711035833</v>
          </cell>
          <cell r="E115" t="str">
            <v>男</v>
          </cell>
          <cell r="F115" t="str">
            <v>针灸推拿师</v>
          </cell>
          <cell r="G115" t="str">
            <v>县妇保计生服务中心</v>
          </cell>
          <cell r="H115" t="str">
            <v>15273667863</v>
          </cell>
        </row>
        <row r="116">
          <cell r="A116">
            <v>2430721</v>
          </cell>
          <cell r="B116" t="str">
            <v>苏倩</v>
          </cell>
          <cell r="C116" t="str">
            <v>73</v>
          </cell>
          <cell r="D116" t="str">
            <v>430702200108143028</v>
          </cell>
          <cell r="E116" t="str">
            <v>女</v>
          </cell>
          <cell r="F116" t="str">
            <v>保育员</v>
          </cell>
          <cell r="G116" t="str">
            <v>县妇保计生服务中心</v>
          </cell>
          <cell r="H116" t="str">
            <v>13762637991</v>
          </cell>
        </row>
        <row r="117">
          <cell r="A117">
            <v>2430712</v>
          </cell>
          <cell r="B117" t="str">
            <v>陈伊果</v>
          </cell>
          <cell r="C117" t="str">
            <v>70.5</v>
          </cell>
          <cell r="D117" t="str">
            <v>430703200205083262</v>
          </cell>
          <cell r="E117" t="str">
            <v>女</v>
          </cell>
          <cell r="F117" t="str">
            <v>保育员</v>
          </cell>
          <cell r="G117" t="str">
            <v>县妇保计生服务中心</v>
          </cell>
          <cell r="H117" t="str">
            <v>13387426800</v>
          </cell>
        </row>
        <row r="118">
          <cell r="A118">
            <v>2430304</v>
          </cell>
          <cell r="B118" t="str">
            <v>余鑫</v>
          </cell>
          <cell r="C118" t="str">
            <v>60.5</v>
          </cell>
          <cell r="D118" t="str">
            <v>430626199412100030</v>
          </cell>
          <cell r="E118" t="str">
            <v>男</v>
          </cell>
          <cell r="F118" t="str">
            <v>外科医师</v>
          </cell>
          <cell r="G118" t="str">
            <v>县血防院</v>
          </cell>
          <cell r="H118" t="str">
            <v>15616690674</v>
          </cell>
        </row>
        <row r="119">
          <cell r="A119">
            <v>2430306</v>
          </cell>
          <cell r="B119" t="str">
            <v>马飞峰</v>
          </cell>
          <cell r="C119" t="str">
            <v>56.5</v>
          </cell>
          <cell r="D119" t="str">
            <v>430724199506181110</v>
          </cell>
          <cell r="E119" t="str">
            <v>男</v>
          </cell>
          <cell r="F119" t="str">
            <v>外科医师</v>
          </cell>
          <cell r="G119" t="str">
            <v>县血防院</v>
          </cell>
          <cell r="H119" t="str">
            <v>18397394220</v>
          </cell>
        </row>
        <row r="120">
          <cell r="A120">
            <v>2430307</v>
          </cell>
          <cell r="B120" t="str">
            <v>陈芷茹</v>
          </cell>
          <cell r="C120" t="str">
            <v>54</v>
          </cell>
          <cell r="D120" t="str">
            <v>430723199909295220</v>
          </cell>
          <cell r="E120" t="str">
            <v>女</v>
          </cell>
          <cell r="F120" t="str">
            <v>内科医师</v>
          </cell>
          <cell r="G120" t="str">
            <v>县血防院</v>
          </cell>
          <cell r="H120" t="str">
            <v>15073605735</v>
          </cell>
        </row>
        <row r="121">
          <cell r="A121">
            <v>2430309</v>
          </cell>
          <cell r="B121" t="str">
            <v>胡载舟</v>
          </cell>
          <cell r="C121" t="str">
            <v>48</v>
          </cell>
          <cell r="D121" t="str">
            <v>430724199707171111</v>
          </cell>
          <cell r="E121" t="str">
            <v>男</v>
          </cell>
          <cell r="F121" t="str">
            <v>内科医师</v>
          </cell>
          <cell r="G121" t="str">
            <v>县血防院</v>
          </cell>
          <cell r="H121" t="str">
            <v>18373652214</v>
          </cell>
        </row>
        <row r="122">
          <cell r="A122">
            <v>2430529</v>
          </cell>
          <cell r="B122" t="str">
            <v>刘轩</v>
          </cell>
          <cell r="C122" t="str">
            <v>75.5</v>
          </cell>
          <cell r="D122" t="str">
            <v>430124200009270043</v>
          </cell>
          <cell r="E122" t="str">
            <v>女</v>
          </cell>
          <cell r="F122" t="str">
            <v>康复理疗师</v>
          </cell>
          <cell r="G122" t="str">
            <v>县血防院</v>
          </cell>
          <cell r="H122" t="str">
            <v>17652480797</v>
          </cell>
        </row>
        <row r="123">
          <cell r="A123">
            <v>2430616</v>
          </cell>
          <cell r="B123" t="str">
            <v>尹锦林</v>
          </cell>
          <cell r="C123" t="str">
            <v>73.5</v>
          </cell>
          <cell r="D123" t="str">
            <v>430922199904084218</v>
          </cell>
          <cell r="E123" t="str">
            <v>男</v>
          </cell>
          <cell r="F123" t="str">
            <v>康复理疗师</v>
          </cell>
          <cell r="G123" t="str">
            <v>县血防院</v>
          </cell>
          <cell r="H123" t="str">
            <v>17347294557</v>
          </cell>
        </row>
        <row r="124">
          <cell r="A124">
            <v>2437619</v>
          </cell>
          <cell r="B124" t="str">
            <v>鲍雅丽</v>
          </cell>
          <cell r="C124" t="str">
            <v>73.2</v>
          </cell>
          <cell r="D124" t="str">
            <v>430724199607093224</v>
          </cell>
          <cell r="E124" t="str">
            <v>女</v>
          </cell>
          <cell r="F124" t="str">
            <v>财务人员</v>
          </cell>
          <cell r="G124" t="str">
            <v>县血防院</v>
          </cell>
          <cell r="H124" t="str">
            <v>17680570709</v>
          </cell>
        </row>
        <row r="125">
          <cell r="A125">
            <v>2437622</v>
          </cell>
          <cell r="B125" t="str">
            <v>朱茵</v>
          </cell>
          <cell r="C125" t="str">
            <v>73</v>
          </cell>
          <cell r="D125" t="str">
            <v>430724199912201623</v>
          </cell>
          <cell r="E125" t="str">
            <v>女</v>
          </cell>
          <cell r="F125" t="str">
            <v>财务人员</v>
          </cell>
          <cell r="G125" t="str">
            <v>县血防院</v>
          </cell>
          <cell r="H125" t="str">
            <v>18229614006</v>
          </cell>
        </row>
        <row r="126">
          <cell r="A126">
            <v>2430314</v>
          </cell>
          <cell r="B126" t="str">
            <v>黄淼</v>
          </cell>
          <cell r="C126" t="str">
            <v>59.5</v>
          </cell>
          <cell r="D126" t="str">
            <v>430723199808096433</v>
          </cell>
          <cell r="E126" t="str">
            <v>男</v>
          </cell>
          <cell r="F126" t="str">
            <v>精神科医师</v>
          </cell>
          <cell r="G126" t="str">
            <v>县精神康复医院</v>
          </cell>
          <cell r="H126" t="str">
            <v>13257366702</v>
          </cell>
        </row>
        <row r="127">
          <cell r="A127">
            <v>2430315</v>
          </cell>
          <cell r="B127" t="str">
            <v>林智</v>
          </cell>
          <cell r="C127" t="str">
            <v>30.5</v>
          </cell>
          <cell r="D127" t="str">
            <v>430821199512131212</v>
          </cell>
          <cell r="E127" t="str">
            <v>男</v>
          </cell>
          <cell r="F127" t="str">
            <v>精神科医师</v>
          </cell>
          <cell r="G127" t="str">
            <v>县精神康复医院</v>
          </cell>
          <cell r="H127" t="str">
            <v>13787965511</v>
          </cell>
        </row>
        <row r="128">
          <cell r="A128">
            <v>2401</v>
          </cell>
          <cell r="B128" t="str">
            <v>刘静</v>
          </cell>
        </row>
        <row r="128">
          <cell r="D128" t="str">
            <v>430724199201245427</v>
          </cell>
          <cell r="E128" t="str">
            <v>女</v>
          </cell>
          <cell r="F128" t="str">
            <v>中药师</v>
          </cell>
          <cell r="G128" t="str">
            <v>县中医医院</v>
          </cell>
          <cell r="H128" t="str">
            <v>17363675895</v>
          </cell>
        </row>
        <row r="129">
          <cell r="A129">
            <v>2402</v>
          </cell>
          <cell r="B129" t="str">
            <v>雷铁军</v>
          </cell>
        </row>
        <row r="129">
          <cell r="D129" t="str">
            <v>433001197902200417</v>
          </cell>
          <cell r="E129" t="str">
            <v>男</v>
          </cell>
          <cell r="F129" t="str">
            <v>放射影像诊断医师</v>
          </cell>
          <cell r="G129" t="str">
            <v>县中医医院</v>
          </cell>
          <cell r="H129" t="str">
            <v>13875180503</v>
          </cell>
        </row>
        <row r="130">
          <cell r="A130">
            <v>2403</v>
          </cell>
          <cell r="B130" t="str">
            <v>丁骏</v>
          </cell>
        </row>
        <row r="130">
          <cell r="D130" t="str">
            <v>430724199011131613</v>
          </cell>
          <cell r="E130" t="str">
            <v>男</v>
          </cell>
          <cell r="F130" t="str">
            <v>执业助理医生</v>
          </cell>
          <cell r="G130" t="str">
            <v>乡镇卫生院</v>
          </cell>
          <cell r="H130" t="str">
            <v>18229658936</v>
          </cell>
        </row>
        <row r="131">
          <cell r="A131">
            <v>2404</v>
          </cell>
          <cell r="B131" t="str">
            <v>胡涛</v>
          </cell>
        </row>
        <row r="131">
          <cell r="D131" t="str">
            <v>430724199110042157</v>
          </cell>
          <cell r="E131" t="str">
            <v>男</v>
          </cell>
          <cell r="F131" t="str">
            <v>执业助理医生</v>
          </cell>
          <cell r="G131" t="str">
            <v>乡镇卫生院</v>
          </cell>
          <cell r="H131" t="str">
            <v>15115789795</v>
          </cell>
        </row>
        <row r="132">
          <cell r="A132">
            <v>2405</v>
          </cell>
          <cell r="B132" t="str">
            <v>文镌</v>
          </cell>
        </row>
        <row r="132">
          <cell r="D132" t="str">
            <v>430726199803013749</v>
          </cell>
          <cell r="E132" t="str">
            <v>女</v>
          </cell>
          <cell r="F132" t="str">
            <v>执业助理医生</v>
          </cell>
          <cell r="G132" t="str">
            <v>乡镇卫生院</v>
          </cell>
          <cell r="H132" t="str">
            <v>18673615289</v>
          </cell>
        </row>
        <row r="133">
          <cell r="A133">
            <v>2406</v>
          </cell>
          <cell r="B133" t="str">
            <v>熊明珠</v>
          </cell>
        </row>
        <row r="133">
          <cell r="D133" t="str">
            <v>431321199805216547</v>
          </cell>
          <cell r="E133" t="str">
            <v>女</v>
          </cell>
          <cell r="F133" t="str">
            <v>执业助理医生</v>
          </cell>
          <cell r="G133" t="str">
            <v>乡镇卫生院</v>
          </cell>
          <cell r="H133" t="str">
            <v>15697383521</v>
          </cell>
        </row>
        <row r="134">
          <cell r="A134">
            <v>2407</v>
          </cell>
          <cell r="B134" t="str">
            <v>姚林</v>
          </cell>
        </row>
        <row r="134">
          <cell r="D134" t="str">
            <v>430821200010060624</v>
          </cell>
          <cell r="E134" t="str">
            <v>女</v>
          </cell>
          <cell r="F134" t="str">
            <v>执业助理医生</v>
          </cell>
          <cell r="G134" t="str">
            <v>乡镇卫生院</v>
          </cell>
          <cell r="H134" t="str">
            <v>13469193122</v>
          </cell>
        </row>
        <row r="135">
          <cell r="A135">
            <v>2408</v>
          </cell>
          <cell r="B135" t="str">
            <v>于彬</v>
          </cell>
        </row>
        <row r="135">
          <cell r="D135" t="str">
            <v>430724199006255435</v>
          </cell>
          <cell r="E135" t="str">
            <v>男</v>
          </cell>
          <cell r="F135" t="str">
            <v>执业助理医生</v>
          </cell>
          <cell r="G135" t="str">
            <v>乡镇卫生院</v>
          </cell>
          <cell r="H135" t="str">
            <v>18873689965</v>
          </cell>
        </row>
        <row r="136">
          <cell r="A136">
            <v>2409</v>
          </cell>
          <cell r="B136" t="str">
            <v>冉浩</v>
          </cell>
        </row>
        <row r="136">
          <cell r="D136" t="str">
            <v>430724199203141111</v>
          </cell>
          <cell r="E136" t="str">
            <v>男</v>
          </cell>
          <cell r="F136" t="str">
            <v>执业医师</v>
          </cell>
          <cell r="G136" t="str">
            <v>乡镇卫生院</v>
          </cell>
          <cell r="H136" t="str">
            <v>18907425678</v>
          </cell>
        </row>
        <row r="137">
          <cell r="A137">
            <v>2410</v>
          </cell>
          <cell r="B137" t="str">
            <v>朱颖</v>
          </cell>
        </row>
        <row r="137">
          <cell r="D137" t="str">
            <v>430724199910173227</v>
          </cell>
          <cell r="E137" t="str">
            <v>女</v>
          </cell>
          <cell r="F137" t="str">
            <v>执业医师</v>
          </cell>
          <cell r="G137" t="str">
            <v>乡镇卫生院</v>
          </cell>
          <cell r="H137" t="str">
            <v>15773693120</v>
          </cell>
        </row>
        <row r="138">
          <cell r="A138">
            <v>2411</v>
          </cell>
          <cell r="B138" t="str">
            <v>杨彬</v>
          </cell>
        </row>
        <row r="138">
          <cell r="D138" t="str">
            <v>430725198711300352</v>
          </cell>
          <cell r="E138" t="str">
            <v>男</v>
          </cell>
          <cell r="F138" t="str">
            <v>执业医师</v>
          </cell>
          <cell r="G138" t="str">
            <v>乡镇卫生院</v>
          </cell>
          <cell r="H138" t="str">
            <v>18821956269</v>
          </cell>
        </row>
        <row r="139">
          <cell r="A139">
            <v>2412</v>
          </cell>
          <cell r="B139" t="str">
            <v>邹宇进</v>
          </cell>
        </row>
        <row r="139">
          <cell r="D139" t="str">
            <v>42900619980509061X</v>
          </cell>
          <cell r="E139" t="str">
            <v>男</v>
          </cell>
          <cell r="F139" t="str">
            <v>执业医师</v>
          </cell>
          <cell r="G139" t="str">
            <v>乡镇卫生院</v>
          </cell>
          <cell r="H139" t="str">
            <v>15576155231</v>
          </cell>
        </row>
        <row r="140">
          <cell r="A140">
            <v>2413</v>
          </cell>
          <cell r="B140" t="str">
            <v>骆溢雯</v>
          </cell>
        </row>
        <row r="140">
          <cell r="D140" t="str">
            <v>430726199802022221</v>
          </cell>
          <cell r="E140" t="str">
            <v>女</v>
          </cell>
          <cell r="F140" t="str">
            <v>执业医师</v>
          </cell>
          <cell r="G140" t="str">
            <v>乡镇卫生院</v>
          </cell>
          <cell r="H140" t="str">
            <v>15773680412</v>
          </cell>
        </row>
        <row r="141">
          <cell r="A141">
            <v>2414</v>
          </cell>
          <cell r="B141" t="str">
            <v>李祥</v>
          </cell>
        </row>
        <row r="141">
          <cell r="D141" t="str">
            <v>430724198608065810</v>
          </cell>
          <cell r="E141" t="str">
            <v>男</v>
          </cell>
          <cell r="F141" t="str">
            <v>五官科主治医师</v>
          </cell>
          <cell r="G141" t="str">
            <v>乡镇卫生院</v>
          </cell>
          <cell r="H141" t="str">
            <v>15907362703</v>
          </cell>
        </row>
        <row r="142">
          <cell r="A142">
            <v>2415</v>
          </cell>
          <cell r="B142" t="str">
            <v>陈加清</v>
          </cell>
        </row>
        <row r="142">
          <cell r="D142" t="str">
            <v>430726199003074615</v>
          </cell>
          <cell r="E142" t="str">
            <v>男</v>
          </cell>
          <cell r="F142" t="str">
            <v>普外科主治医师</v>
          </cell>
          <cell r="G142" t="str">
            <v>乡镇卫生院</v>
          </cell>
          <cell r="H142" t="str">
            <v>15211308645</v>
          </cell>
        </row>
        <row r="143">
          <cell r="A143">
            <v>2416</v>
          </cell>
          <cell r="B143" t="str">
            <v>邱俊泷</v>
          </cell>
        </row>
        <row r="143">
          <cell r="D143" t="str">
            <v>430781199202160035</v>
          </cell>
          <cell r="E143" t="str">
            <v>男</v>
          </cell>
          <cell r="F143" t="str">
            <v>普外科主治医师</v>
          </cell>
          <cell r="G143" t="str">
            <v>乡镇卫生院</v>
          </cell>
          <cell r="H143" t="str">
            <v>13054066414</v>
          </cell>
        </row>
        <row r="144">
          <cell r="A144">
            <v>2431209</v>
          </cell>
          <cell r="B144" t="str">
            <v>袁紫嫣</v>
          </cell>
          <cell r="C144" t="str">
            <v>77</v>
          </cell>
          <cell r="D144" t="str">
            <v>43072320030321062X</v>
          </cell>
          <cell r="E144" t="str">
            <v>女</v>
          </cell>
          <cell r="F144" t="str">
            <v>高中语文教师</v>
          </cell>
          <cell r="G144" t="str">
            <v>县职业中专</v>
          </cell>
          <cell r="H144" t="str">
            <v>18873662952</v>
          </cell>
        </row>
        <row r="145">
          <cell r="A145">
            <v>2431108</v>
          </cell>
          <cell r="B145" t="str">
            <v>张艳</v>
          </cell>
          <cell r="C145" t="str">
            <v>76</v>
          </cell>
          <cell r="D145" t="str">
            <v>430726199811245427</v>
          </cell>
          <cell r="E145" t="str">
            <v>女</v>
          </cell>
          <cell r="F145" t="str">
            <v>高中语文教师</v>
          </cell>
          <cell r="G145" t="str">
            <v>县职业中专</v>
          </cell>
          <cell r="H145" t="str">
            <v>13575195822</v>
          </cell>
        </row>
        <row r="146">
          <cell r="A146">
            <v>2431305</v>
          </cell>
          <cell r="B146" t="str">
            <v>邹萍</v>
          </cell>
          <cell r="C146" t="str">
            <v>66</v>
          </cell>
          <cell r="D146" t="str">
            <v>360311200210270011</v>
          </cell>
          <cell r="E146" t="str">
            <v>男</v>
          </cell>
          <cell r="F146" t="str">
            <v>高中数学教师</v>
          </cell>
          <cell r="G146" t="str">
            <v>县职业中专</v>
          </cell>
          <cell r="H146" t="str">
            <v>18770117317</v>
          </cell>
        </row>
        <row r="147">
          <cell r="A147">
            <v>2431311</v>
          </cell>
          <cell r="B147" t="str">
            <v>李周灵</v>
          </cell>
          <cell r="C147" t="str">
            <v>66</v>
          </cell>
          <cell r="D147" t="str">
            <v>360421200009030858</v>
          </cell>
          <cell r="E147" t="str">
            <v>男</v>
          </cell>
          <cell r="F147" t="str">
            <v>高中数学教师</v>
          </cell>
          <cell r="G147" t="str">
            <v>县职业中专</v>
          </cell>
          <cell r="H147" t="str">
            <v>15179273559</v>
          </cell>
        </row>
        <row r="148">
          <cell r="A148">
            <v>2431224</v>
          </cell>
          <cell r="B148" t="str">
            <v>刘佳玲</v>
          </cell>
          <cell r="C148" t="str">
            <v>64.5</v>
          </cell>
          <cell r="D148" t="str">
            <v>430723200212132064</v>
          </cell>
          <cell r="E148" t="str">
            <v>女</v>
          </cell>
          <cell r="F148" t="str">
            <v>高中数学教师</v>
          </cell>
          <cell r="G148" t="str">
            <v>县职业中专</v>
          </cell>
          <cell r="H148" t="str">
            <v>17300706393</v>
          </cell>
        </row>
        <row r="149">
          <cell r="A149">
            <v>2431308</v>
          </cell>
          <cell r="B149" t="str">
            <v>江娇娥</v>
          </cell>
          <cell r="C149" t="str">
            <v>64</v>
          </cell>
          <cell r="D149" t="str">
            <v>430724200212096223</v>
          </cell>
          <cell r="E149" t="str">
            <v>女</v>
          </cell>
          <cell r="F149" t="str">
            <v>高中数学教师</v>
          </cell>
          <cell r="G149" t="str">
            <v>县职业中专</v>
          </cell>
          <cell r="H149" t="str">
            <v>18773663670</v>
          </cell>
        </row>
        <row r="150">
          <cell r="A150">
            <v>2431007</v>
          </cell>
          <cell r="B150" t="str">
            <v>罗万玲</v>
          </cell>
          <cell r="C150" t="str">
            <v>78.6</v>
          </cell>
          <cell r="D150" t="str">
            <v>430722199812194523</v>
          </cell>
          <cell r="E150" t="str">
            <v>女</v>
          </cell>
          <cell r="F150" t="str">
            <v>高中英语教师</v>
          </cell>
          <cell r="G150" t="str">
            <v>县职业中专</v>
          </cell>
          <cell r="H150" t="str">
            <v>18797691819</v>
          </cell>
        </row>
        <row r="151">
          <cell r="A151">
            <v>2430926</v>
          </cell>
          <cell r="B151" t="str">
            <v>胡子漩</v>
          </cell>
          <cell r="C151" t="str">
            <v>78.35</v>
          </cell>
          <cell r="D151" t="str">
            <v>43070320020803508X</v>
          </cell>
          <cell r="E151" t="str">
            <v>女</v>
          </cell>
          <cell r="F151" t="str">
            <v>高中英语教师</v>
          </cell>
          <cell r="G151" t="str">
            <v>县职业中专</v>
          </cell>
          <cell r="H151" t="str">
            <v>15211223560</v>
          </cell>
        </row>
        <row r="152">
          <cell r="A152">
            <v>2431313</v>
          </cell>
          <cell r="B152" t="str">
            <v>艾子玲</v>
          </cell>
          <cell r="C152" t="str">
            <v>74.5</v>
          </cell>
          <cell r="D152" t="str">
            <v>360681199801222628</v>
          </cell>
          <cell r="E152" t="str">
            <v>女</v>
          </cell>
          <cell r="F152" t="str">
            <v>平面设计教师</v>
          </cell>
          <cell r="G152" t="str">
            <v>县职业中专</v>
          </cell>
          <cell r="H152" t="str">
            <v>17749631307</v>
          </cell>
        </row>
        <row r="153">
          <cell r="A153">
            <v>2431530</v>
          </cell>
          <cell r="B153" t="str">
            <v>滕杨</v>
          </cell>
          <cell r="C153" t="str">
            <v>74</v>
          </cell>
          <cell r="D153" t="str">
            <v>431226199810036969</v>
          </cell>
          <cell r="E153" t="str">
            <v>女</v>
          </cell>
          <cell r="F153" t="str">
            <v>平面设计教师</v>
          </cell>
          <cell r="G153" t="str">
            <v>县职业中专</v>
          </cell>
          <cell r="H153" t="str">
            <v>18274525762</v>
          </cell>
        </row>
        <row r="154">
          <cell r="A154">
            <v>2436011</v>
          </cell>
          <cell r="B154" t="str">
            <v>龚玉红</v>
          </cell>
          <cell r="C154" t="str">
            <v>68.6</v>
          </cell>
          <cell r="D154" t="str">
            <v>430723199410301425</v>
          </cell>
          <cell r="E154" t="str">
            <v>女</v>
          </cell>
          <cell r="F154" t="str">
            <v>会计教师</v>
          </cell>
          <cell r="G154" t="str">
            <v>县职业中专</v>
          </cell>
          <cell r="H154" t="str">
            <v>13511175371</v>
          </cell>
        </row>
        <row r="155">
          <cell r="A155">
            <v>2435922</v>
          </cell>
          <cell r="B155" t="str">
            <v>陈娥</v>
          </cell>
          <cell r="C155" t="str">
            <v>65.8</v>
          </cell>
          <cell r="D155" t="str">
            <v>430621199901035442</v>
          </cell>
          <cell r="E155" t="str">
            <v>女</v>
          </cell>
          <cell r="F155" t="str">
            <v>会计教师</v>
          </cell>
          <cell r="G155" t="str">
            <v>县职业中专</v>
          </cell>
          <cell r="H155" t="str">
            <v>17707306950</v>
          </cell>
        </row>
        <row r="156">
          <cell r="A156">
            <v>2435907</v>
          </cell>
          <cell r="B156" t="str">
            <v>胡月婵</v>
          </cell>
          <cell r="C156" t="str">
            <v>65.1</v>
          </cell>
          <cell r="D156" t="str">
            <v>430821199502071420</v>
          </cell>
          <cell r="E156" t="str">
            <v>女</v>
          </cell>
          <cell r="F156" t="str">
            <v>会计教师</v>
          </cell>
          <cell r="G156" t="str">
            <v>县职业中专</v>
          </cell>
          <cell r="H156" t="str">
            <v>15274400702</v>
          </cell>
        </row>
        <row r="157">
          <cell r="A157">
            <v>2435926</v>
          </cell>
          <cell r="B157" t="str">
            <v>欧阳钰梅</v>
          </cell>
          <cell r="C157" t="str">
            <v>63.9</v>
          </cell>
          <cell r="D157" t="str">
            <v>430724199505195828</v>
          </cell>
          <cell r="E157" t="str">
            <v>女</v>
          </cell>
          <cell r="F157" t="str">
            <v>会计教师</v>
          </cell>
          <cell r="G157" t="str">
            <v>县职业中专</v>
          </cell>
          <cell r="H157" t="str">
            <v>19807487339</v>
          </cell>
        </row>
      </sheetData>
      <sheetData sheetId="1">
        <row r="3">
          <cell r="C3">
            <v>2409</v>
          </cell>
        </row>
        <row r="3">
          <cell r="F3">
            <v>80.32</v>
          </cell>
        </row>
        <row r="4">
          <cell r="C4">
            <v>2410</v>
          </cell>
        </row>
        <row r="4">
          <cell r="F4">
            <v>82</v>
          </cell>
        </row>
        <row r="5">
          <cell r="C5">
            <v>2412</v>
          </cell>
        </row>
        <row r="5">
          <cell r="F5">
            <v>79.5</v>
          </cell>
        </row>
        <row r="6">
          <cell r="C6">
            <v>2411</v>
          </cell>
        </row>
        <row r="6">
          <cell r="F6">
            <v>76.04</v>
          </cell>
        </row>
        <row r="7">
          <cell r="C7">
            <v>2413</v>
          </cell>
        </row>
        <row r="7">
          <cell r="F7">
            <v>81.12</v>
          </cell>
        </row>
        <row r="8">
          <cell r="C8">
            <v>2414</v>
          </cell>
        </row>
        <row r="8">
          <cell r="F8">
            <v>79.34</v>
          </cell>
        </row>
        <row r="9">
          <cell r="C9">
            <v>2415</v>
          </cell>
        </row>
        <row r="9">
          <cell r="F9">
            <v>77.5</v>
          </cell>
        </row>
        <row r="10">
          <cell r="C10">
            <v>2416</v>
          </cell>
        </row>
        <row r="10">
          <cell r="F10">
            <v>75.08</v>
          </cell>
        </row>
        <row r="11">
          <cell r="C11">
            <v>2401</v>
          </cell>
        </row>
        <row r="11">
          <cell r="F11">
            <v>72.86</v>
          </cell>
        </row>
        <row r="12">
          <cell r="C12">
            <v>2402</v>
          </cell>
        </row>
        <row r="12">
          <cell r="F12">
            <v>79.86</v>
          </cell>
        </row>
        <row r="13">
          <cell r="C13">
            <v>2430408</v>
          </cell>
        </row>
        <row r="13">
          <cell r="F13">
            <v>77.58</v>
          </cell>
        </row>
        <row r="14">
          <cell r="C14">
            <v>2430721</v>
          </cell>
        </row>
        <row r="14">
          <cell r="F14">
            <v>85.2</v>
          </cell>
        </row>
        <row r="15">
          <cell r="C15">
            <v>2430227</v>
          </cell>
        </row>
        <row r="15">
          <cell r="F15">
            <v>77.22</v>
          </cell>
        </row>
        <row r="16">
          <cell r="C16">
            <v>2430407</v>
          </cell>
        </row>
        <row r="16">
          <cell r="F16">
            <v>80.82</v>
          </cell>
        </row>
        <row r="17">
          <cell r="C17">
            <v>2430303</v>
          </cell>
        </row>
        <row r="17">
          <cell r="F17">
            <v>37.32</v>
          </cell>
        </row>
        <row r="18">
          <cell r="C18">
            <v>2430302</v>
          </cell>
        </row>
        <row r="18">
          <cell r="F18">
            <v>74.74</v>
          </cell>
        </row>
        <row r="19">
          <cell r="C19">
            <v>2430712</v>
          </cell>
        </row>
        <row r="19">
          <cell r="F19">
            <v>83.1</v>
          </cell>
        </row>
        <row r="20">
          <cell r="C20">
            <v>2430626</v>
          </cell>
        </row>
        <row r="20">
          <cell r="F20">
            <v>75.02</v>
          </cell>
        </row>
        <row r="21">
          <cell r="C21">
            <v>2430628</v>
          </cell>
        </row>
        <row r="21">
          <cell r="F21">
            <v>77</v>
          </cell>
        </row>
        <row r="22">
          <cell r="C22">
            <v>2430229</v>
          </cell>
        </row>
        <row r="22">
          <cell r="F22">
            <v>81.62</v>
          </cell>
        </row>
        <row r="23">
          <cell r="C23">
            <v>2430315</v>
          </cell>
        </row>
        <row r="23">
          <cell r="F23">
            <v>49.9</v>
          </cell>
        </row>
        <row r="24">
          <cell r="C24">
            <v>2430314</v>
          </cell>
        </row>
        <row r="24">
          <cell r="F24">
            <v>72.38</v>
          </cell>
        </row>
        <row r="25">
          <cell r="C25">
            <v>2430426</v>
          </cell>
        </row>
        <row r="25">
          <cell r="F25">
            <v>79.28</v>
          </cell>
        </row>
        <row r="26">
          <cell r="C26">
            <v>2430319</v>
          </cell>
        </row>
        <row r="26">
          <cell r="F26">
            <v>84.16</v>
          </cell>
        </row>
        <row r="27">
          <cell r="C27">
            <v>2430402</v>
          </cell>
        </row>
        <row r="27">
          <cell r="F27">
            <v>80.86</v>
          </cell>
        </row>
        <row r="28">
          <cell r="C28">
            <v>2430221</v>
          </cell>
        </row>
        <row r="28">
          <cell r="F28">
            <v>79.3</v>
          </cell>
        </row>
        <row r="29">
          <cell r="C29">
            <v>2430318</v>
          </cell>
        </row>
        <row r="29">
          <cell r="F29">
            <v>76.8</v>
          </cell>
        </row>
        <row r="30">
          <cell r="C30">
            <v>2430224</v>
          </cell>
        </row>
        <row r="30">
          <cell r="F30">
            <v>77.3</v>
          </cell>
        </row>
        <row r="31">
          <cell r="C31">
            <v>2430225</v>
          </cell>
        </row>
        <row r="31">
          <cell r="F31">
            <v>73.12</v>
          </cell>
        </row>
        <row r="32">
          <cell r="C32">
            <v>2430424</v>
          </cell>
        </row>
        <row r="32">
          <cell r="F32">
            <v>82.22</v>
          </cell>
        </row>
        <row r="33">
          <cell r="C33">
            <v>2430404</v>
          </cell>
        </row>
        <row r="33">
          <cell r="F33">
            <v>77.28</v>
          </cell>
        </row>
        <row r="34">
          <cell r="C34">
            <v>2430421</v>
          </cell>
        </row>
        <row r="34">
          <cell r="F34">
            <v>78.84</v>
          </cell>
        </row>
        <row r="35">
          <cell r="C35">
            <v>2430412</v>
          </cell>
        </row>
        <row r="35">
          <cell r="F35">
            <v>78.58</v>
          </cell>
        </row>
        <row r="36">
          <cell r="C36">
            <v>2430416</v>
          </cell>
        </row>
        <row r="36">
          <cell r="F36">
            <v>75.9</v>
          </cell>
        </row>
        <row r="37">
          <cell r="C37">
            <v>2430417</v>
          </cell>
        </row>
        <row r="37">
          <cell r="F37">
            <v>75.54</v>
          </cell>
        </row>
        <row r="38">
          <cell r="C38">
            <v>2430206</v>
          </cell>
        </row>
        <row r="38">
          <cell r="F38">
            <v>76.5</v>
          </cell>
        </row>
        <row r="39">
          <cell r="C39">
            <v>2430329</v>
          </cell>
        </row>
        <row r="39">
          <cell r="F39">
            <v>78.4</v>
          </cell>
        </row>
        <row r="40">
          <cell r="C40">
            <v>2430328</v>
          </cell>
        </row>
        <row r="40">
          <cell r="F40">
            <v>83.04</v>
          </cell>
        </row>
        <row r="41">
          <cell r="C41">
            <v>2430202</v>
          </cell>
        </row>
        <row r="41">
          <cell r="F41">
            <v>77.08</v>
          </cell>
        </row>
        <row r="42">
          <cell r="C42">
            <v>2430203</v>
          </cell>
        </row>
        <row r="42">
          <cell r="F42">
            <v>79.24</v>
          </cell>
        </row>
        <row r="43">
          <cell r="C43">
            <v>2430207</v>
          </cell>
        </row>
        <row r="43">
          <cell r="F43">
            <v>77.88</v>
          </cell>
        </row>
        <row r="44">
          <cell r="C44">
            <v>2430216</v>
          </cell>
        </row>
        <row r="44">
          <cell r="F44">
            <v>75.42</v>
          </cell>
        </row>
        <row r="45">
          <cell r="C45">
            <v>2430213</v>
          </cell>
        </row>
        <row r="45">
          <cell r="F45">
            <v>77.9</v>
          </cell>
        </row>
        <row r="46">
          <cell r="C46">
            <v>2430503</v>
          </cell>
        </row>
        <row r="46">
          <cell r="F46">
            <v>72.42</v>
          </cell>
        </row>
        <row r="47">
          <cell r="C47">
            <v>2430128</v>
          </cell>
        </row>
        <row r="47">
          <cell r="F47">
            <v>78.06</v>
          </cell>
        </row>
        <row r="48">
          <cell r="C48">
            <v>2430219</v>
          </cell>
        </row>
        <row r="48">
          <cell r="F48">
            <v>77.3</v>
          </cell>
        </row>
        <row r="49">
          <cell r="C49">
            <v>2405</v>
          </cell>
        </row>
        <row r="49">
          <cell r="F49">
            <v>78.16</v>
          </cell>
        </row>
        <row r="50">
          <cell r="C50">
            <v>2408</v>
          </cell>
        </row>
        <row r="50">
          <cell r="F50">
            <v>77.64</v>
          </cell>
        </row>
        <row r="51">
          <cell r="C51">
            <v>2406</v>
          </cell>
        </row>
        <row r="51">
          <cell r="F51">
            <v>77.6</v>
          </cell>
        </row>
        <row r="52">
          <cell r="C52">
            <v>2403</v>
          </cell>
        </row>
        <row r="52">
          <cell r="F52">
            <v>74.14</v>
          </cell>
        </row>
        <row r="53">
          <cell r="C53">
            <v>2407</v>
          </cell>
        </row>
        <row r="53">
          <cell r="F53">
            <v>77.12</v>
          </cell>
        </row>
        <row r="54">
          <cell r="C54">
            <v>2404</v>
          </cell>
        </row>
        <row r="54">
          <cell r="F54">
            <v>67.5</v>
          </cell>
        </row>
        <row r="55">
          <cell r="C55">
            <v>2430306</v>
          </cell>
        </row>
        <row r="55">
          <cell r="F55">
            <v>76.46</v>
          </cell>
        </row>
        <row r="56">
          <cell r="C56">
            <v>2430529</v>
          </cell>
        </row>
        <row r="56">
          <cell r="F56">
            <v>80</v>
          </cell>
        </row>
        <row r="57">
          <cell r="C57">
            <v>2430309</v>
          </cell>
        </row>
        <row r="57">
          <cell r="F57">
            <v>76.06</v>
          </cell>
        </row>
        <row r="58">
          <cell r="C58">
            <v>2437622</v>
          </cell>
        </row>
        <row r="58">
          <cell r="F58">
            <v>81.34</v>
          </cell>
        </row>
        <row r="59">
          <cell r="C59">
            <v>2430616</v>
          </cell>
        </row>
        <row r="59">
          <cell r="F59">
            <v>76.04</v>
          </cell>
        </row>
        <row r="60">
          <cell r="C60">
            <v>2430307</v>
          </cell>
        </row>
        <row r="60">
          <cell r="F60">
            <v>79.96</v>
          </cell>
        </row>
        <row r="61">
          <cell r="C61">
            <v>2437619</v>
          </cell>
        </row>
        <row r="61">
          <cell r="F61">
            <v>83.26</v>
          </cell>
        </row>
        <row r="62">
          <cell r="C62">
            <v>2430304</v>
          </cell>
        </row>
        <row r="62">
          <cell r="F6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面试人员"/>
      <sheetName val="面试成绩汇总表"/>
      <sheetName val="综合成绩汇总表"/>
      <sheetName val="综合成绩汇总表 (2)"/>
    </sheetNames>
    <sheetDataSet>
      <sheetData sheetId="0">
        <row r="3">
          <cell r="A3">
            <v>2426710</v>
          </cell>
          <cell r="B3" t="str">
            <v>龚雪茹</v>
          </cell>
          <cell r="C3" t="str">
            <v>74</v>
          </cell>
          <cell r="D3" t="str">
            <v>430724199106170041</v>
          </cell>
          <cell r="E3" t="str">
            <v>女</v>
          </cell>
          <cell r="F3" t="str">
            <v>管理1</v>
          </cell>
          <cell r="G3" t="str">
            <v>乡镇（街道）所属事业单位</v>
          </cell>
          <cell r="H3" t="str">
            <v>15674230108</v>
          </cell>
        </row>
        <row r="4">
          <cell r="A4">
            <v>2426806</v>
          </cell>
          <cell r="B4" t="str">
            <v>徐静</v>
          </cell>
          <cell r="C4" t="str">
            <v>73.8</v>
          </cell>
          <cell r="D4" t="str">
            <v>430724198808222526</v>
          </cell>
          <cell r="E4" t="str">
            <v>女</v>
          </cell>
          <cell r="F4" t="str">
            <v>管理1</v>
          </cell>
          <cell r="G4" t="str">
            <v>乡镇（街道）所属事业单位</v>
          </cell>
          <cell r="H4" t="str">
            <v>18873666686</v>
          </cell>
        </row>
        <row r="5">
          <cell r="A5">
            <v>2426810</v>
          </cell>
          <cell r="B5" t="str">
            <v>陈科均</v>
          </cell>
          <cell r="C5" t="str">
            <v>72.2</v>
          </cell>
          <cell r="D5" t="str">
            <v>430724198510305468</v>
          </cell>
          <cell r="E5" t="str">
            <v>女</v>
          </cell>
          <cell r="F5" t="str">
            <v>管理1</v>
          </cell>
          <cell r="G5" t="str">
            <v>乡镇（街道）所属事业单位</v>
          </cell>
          <cell r="H5" t="str">
            <v>19196020271</v>
          </cell>
        </row>
        <row r="6">
          <cell r="A6">
            <v>2426819</v>
          </cell>
          <cell r="B6" t="str">
            <v>马娟</v>
          </cell>
          <cell r="C6" t="str">
            <v>70.4</v>
          </cell>
          <cell r="D6" t="str">
            <v>430223198308087467</v>
          </cell>
          <cell r="E6" t="str">
            <v>女</v>
          </cell>
          <cell r="F6" t="str">
            <v>管理1</v>
          </cell>
          <cell r="G6" t="str">
            <v>乡镇（街道）所属事业单位</v>
          </cell>
          <cell r="H6" t="str">
            <v>13975612700</v>
          </cell>
        </row>
        <row r="7">
          <cell r="A7">
            <v>2426904</v>
          </cell>
          <cell r="B7" t="str">
            <v>辛瑜</v>
          </cell>
          <cell r="C7" t="str">
            <v>67</v>
          </cell>
          <cell r="D7" t="str">
            <v>43072419900407004X</v>
          </cell>
          <cell r="E7" t="str">
            <v>女</v>
          </cell>
          <cell r="F7" t="str">
            <v>管理1</v>
          </cell>
          <cell r="G7" t="str">
            <v>乡镇（街道）所属事业单位</v>
          </cell>
          <cell r="H7" t="str">
            <v>13873619992</v>
          </cell>
        </row>
        <row r="8">
          <cell r="A8">
            <v>2426720</v>
          </cell>
          <cell r="B8" t="str">
            <v>邢梦婷</v>
          </cell>
          <cell r="C8" t="str">
            <v>66.8</v>
          </cell>
          <cell r="D8" t="str">
            <v>430724199411021149</v>
          </cell>
          <cell r="E8" t="str">
            <v>女</v>
          </cell>
          <cell r="F8" t="str">
            <v>管理1</v>
          </cell>
          <cell r="G8" t="str">
            <v>乡镇（街道）所属事业单位</v>
          </cell>
          <cell r="H8" t="str">
            <v>18390835265</v>
          </cell>
        </row>
        <row r="9">
          <cell r="A9">
            <v>2426707</v>
          </cell>
          <cell r="B9" t="str">
            <v>祝丽</v>
          </cell>
          <cell r="C9" t="str">
            <v>66.2</v>
          </cell>
          <cell r="D9" t="str">
            <v>430724198810053928</v>
          </cell>
          <cell r="E9" t="str">
            <v>女</v>
          </cell>
          <cell r="F9" t="str">
            <v>管理1</v>
          </cell>
          <cell r="G9" t="str">
            <v>乡镇（街道）所属事业单位</v>
          </cell>
          <cell r="H9" t="str">
            <v>18216201700</v>
          </cell>
        </row>
        <row r="10">
          <cell r="A10">
            <v>2426721</v>
          </cell>
          <cell r="B10" t="str">
            <v>田蒙</v>
          </cell>
          <cell r="C10" t="str">
            <v>66.2</v>
          </cell>
          <cell r="D10" t="str">
            <v>430724198805283227</v>
          </cell>
          <cell r="E10" t="str">
            <v>女</v>
          </cell>
          <cell r="F10" t="str">
            <v>管理1</v>
          </cell>
          <cell r="G10" t="str">
            <v>乡镇（街道）所属事业单位</v>
          </cell>
          <cell r="H10" t="str">
            <v>17763618936</v>
          </cell>
        </row>
        <row r="11">
          <cell r="A11">
            <v>2426927</v>
          </cell>
          <cell r="B11" t="str">
            <v>苏坤兰</v>
          </cell>
          <cell r="C11" t="str">
            <v>66</v>
          </cell>
          <cell r="D11" t="str">
            <v>430724198604011663</v>
          </cell>
          <cell r="E11" t="str">
            <v>女</v>
          </cell>
          <cell r="F11" t="str">
            <v>管理1</v>
          </cell>
          <cell r="G11" t="str">
            <v>乡镇（街道）所属事业单位</v>
          </cell>
          <cell r="H11" t="str">
            <v>18285182136</v>
          </cell>
        </row>
        <row r="12">
          <cell r="A12">
            <v>2426908</v>
          </cell>
          <cell r="B12" t="str">
            <v>张明</v>
          </cell>
          <cell r="C12" t="str">
            <v>65.8</v>
          </cell>
          <cell r="D12" t="str">
            <v>430724198501030837</v>
          </cell>
          <cell r="E12" t="str">
            <v>男</v>
          </cell>
          <cell r="F12" t="str">
            <v>管理1</v>
          </cell>
          <cell r="G12" t="str">
            <v>乡镇（街道）所属事业单位</v>
          </cell>
          <cell r="H12" t="str">
            <v>1892631119</v>
          </cell>
        </row>
        <row r="13">
          <cell r="A13">
            <v>2426610</v>
          </cell>
          <cell r="B13" t="str">
            <v>陈荣花</v>
          </cell>
          <cell r="C13" t="str">
            <v>65.6</v>
          </cell>
          <cell r="D13" t="str">
            <v>430724198309214628</v>
          </cell>
          <cell r="E13" t="str">
            <v>女</v>
          </cell>
          <cell r="F13" t="str">
            <v>管理1</v>
          </cell>
          <cell r="G13" t="str">
            <v>乡镇（街道）所属事业单位</v>
          </cell>
          <cell r="H13" t="str">
            <v>15273688356</v>
          </cell>
        </row>
        <row r="14">
          <cell r="A14">
            <v>2426816</v>
          </cell>
          <cell r="B14" t="str">
            <v>李艳</v>
          </cell>
          <cell r="C14" t="str">
            <v>65</v>
          </cell>
          <cell r="D14" t="str">
            <v>430724198909152846</v>
          </cell>
          <cell r="E14" t="str">
            <v>女</v>
          </cell>
          <cell r="F14" t="str">
            <v>管理1</v>
          </cell>
          <cell r="G14" t="str">
            <v>乡镇（街道）所属事业单位</v>
          </cell>
          <cell r="H14" t="str">
            <v>18821965825</v>
          </cell>
        </row>
        <row r="15">
          <cell r="A15">
            <v>2426922</v>
          </cell>
          <cell r="B15" t="str">
            <v>张建</v>
          </cell>
          <cell r="C15" t="str">
            <v>65</v>
          </cell>
          <cell r="D15" t="str">
            <v>43072419930208321X</v>
          </cell>
          <cell r="E15" t="str">
            <v>男</v>
          </cell>
          <cell r="F15" t="str">
            <v>管理1</v>
          </cell>
          <cell r="G15" t="str">
            <v>乡镇（街道）所属事业单位</v>
          </cell>
          <cell r="H15" t="str">
            <v>18874813524</v>
          </cell>
        </row>
        <row r="16">
          <cell r="A16">
            <v>2427007</v>
          </cell>
          <cell r="B16" t="str">
            <v>游金兰</v>
          </cell>
          <cell r="C16" t="str">
            <v>65</v>
          </cell>
          <cell r="D16" t="str">
            <v>430822198902104844</v>
          </cell>
          <cell r="E16" t="str">
            <v>女</v>
          </cell>
          <cell r="F16" t="str">
            <v>管理1</v>
          </cell>
          <cell r="G16" t="str">
            <v>乡镇（街道）所属事业单位</v>
          </cell>
          <cell r="H16" t="str">
            <v>17769368125</v>
          </cell>
        </row>
        <row r="17">
          <cell r="A17">
            <v>2427114</v>
          </cell>
          <cell r="B17" t="str">
            <v>王婷婷</v>
          </cell>
          <cell r="C17" t="str">
            <v>72.2</v>
          </cell>
          <cell r="D17" t="str">
            <v>430723198603192224</v>
          </cell>
          <cell r="E17" t="str">
            <v>女</v>
          </cell>
          <cell r="F17" t="str">
            <v>管理2</v>
          </cell>
          <cell r="G17" t="str">
            <v>乡镇（街道）所属事业单位</v>
          </cell>
          <cell r="H17" t="str">
            <v>15386156766</v>
          </cell>
        </row>
        <row r="18">
          <cell r="A18">
            <v>2427109</v>
          </cell>
          <cell r="B18" t="str">
            <v>黄海淑</v>
          </cell>
          <cell r="C18" t="str">
            <v>70.2</v>
          </cell>
          <cell r="D18" t="str">
            <v>430724199410060840</v>
          </cell>
          <cell r="E18" t="str">
            <v>女</v>
          </cell>
          <cell r="F18" t="str">
            <v>管理2</v>
          </cell>
          <cell r="G18" t="str">
            <v>乡镇（街道）所属事业单位</v>
          </cell>
          <cell r="H18" t="str">
            <v>15574899534</v>
          </cell>
        </row>
        <row r="19">
          <cell r="A19">
            <v>2427205</v>
          </cell>
          <cell r="B19" t="str">
            <v>龚飞飞</v>
          </cell>
          <cell r="C19" t="str">
            <v>68.6</v>
          </cell>
          <cell r="D19" t="str">
            <v>430726199212142549</v>
          </cell>
          <cell r="E19" t="str">
            <v>女</v>
          </cell>
          <cell r="F19" t="str">
            <v>管理2</v>
          </cell>
          <cell r="G19" t="str">
            <v>乡镇（街道）所属事业单位</v>
          </cell>
          <cell r="H19" t="str">
            <v>18390679822</v>
          </cell>
        </row>
        <row r="20">
          <cell r="A20">
            <v>2427024</v>
          </cell>
          <cell r="B20" t="str">
            <v>文念</v>
          </cell>
          <cell r="C20" t="str">
            <v>68.4</v>
          </cell>
          <cell r="D20" t="str">
            <v>430724198909083916</v>
          </cell>
          <cell r="E20" t="str">
            <v>男</v>
          </cell>
          <cell r="F20" t="str">
            <v>管理2</v>
          </cell>
          <cell r="G20" t="str">
            <v>乡镇（街道）所属事业单位</v>
          </cell>
          <cell r="H20" t="str">
            <v>17726107474</v>
          </cell>
        </row>
        <row r="21">
          <cell r="A21">
            <v>2427207</v>
          </cell>
          <cell r="B21" t="str">
            <v>史明锋</v>
          </cell>
          <cell r="C21" t="str">
            <v>68</v>
          </cell>
          <cell r="D21" t="str">
            <v>430724199104012111</v>
          </cell>
          <cell r="E21" t="str">
            <v>男</v>
          </cell>
          <cell r="F21" t="str">
            <v>管理2</v>
          </cell>
          <cell r="G21" t="str">
            <v>乡镇（街道）所属事业单位</v>
          </cell>
          <cell r="H21" t="str">
            <v>无</v>
          </cell>
        </row>
        <row r="22">
          <cell r="A22">
            <v>2427214</v>
          </cell>
          <cell r="B22" t="str">
            <v>谢维维</v>
          </cell>
          <cell r="C22" t="str">
            <v>67.8</v>
          </cell>
          <cell r="D22" t="str">
            <v>433125198711102348</v>
          </cell>
          <cell r="E22" t="str">
            <v>女</v>
          </cell>
          <cell r="F22" t="str">
            <v>管理2</v>
          </cell>
          <cell r="G22" t="str">
            <v>乡镇（街道）所属事业单位</v>
          </cell>
          <cell r="H22" t="str">
            <v>18873651306</v>
          </cell>
        </row>
        <row r="23">
          <cell r="A23">
            <v>2427216</v>
          </cell>
          <cell r="B23" t="str">
            <v>李橙</v>
          </cell>
          <cell r="C23" t="str">
            <v>67.4</v>
          </cell>
          <cell r="D23" t="str">
            <v>430724199312163221</v>
          </cell>
          <cell r="E23" t="str">
            <v>女</v>
          </cell>
          <cell r="F23" t="str">
            <v>管理2</v>
          </cell>
          <cell r="G23" t="str">
            <v>乡镇（街道）所属事业单位</v>
          </cell>
          <cell r="H23" t="str">
            <v>15580823223</v>
          </cell>
        </row>
        <row r="24">
          <cell r="A24">
            <v>2427215</v>
          </cell>
          <cell r="B24" t="str">
            <v>吴樊</v>
          </cell>
          <cell r="C24" t="str">
            <v>66.8</v>
          </cell>
          <cell r="D24" t="str">
            <v>430724199711301628</v>
          </cell>
          <cell r="E24" t="str">
            <v>女</v>
          </cell>
          <cell r="F24" t="str">
            <v>管理2</v>
          </cell>
          <cell r="G24" t="str">
            <v>乡镇（街道）所属事业单位</v>
          </cell>
          <cell r="H24" t="str">
            <v>18907362535</v>
          </cell>
        </row>
        <row r="25">
          <cell r="A25">
            <v>2427308</v>
          </cell>
          <cell r="B25" t="str">
            <v>杨洋</v>
          </cell>
          <cell r="C25" t="str">
            <v>66.8</v>
          </cell>
          <cell r="D25" t="str">
            <v>432425198802116222</v>
          </cell>
          <cell r="E25" t="str">
            <v>女</v>
          </cell>
          <cell r="F25" t="str">
            <v>管理2</v>
          </cell>
          <cell r="G25" t="str">
            <v>乡镇（街道）所属事业单位</v>
          </cell>
          <cell r="H25" t="str">
            <v>15115677291</v>
          </cell>
        </row>
        <row r="26">
          <cell r="A26">
            <v>2427123</v>
          </cell>
          <cell r="B26" t="str">
            <v>汪澜</v>
          </cell>
          <cell r="C26" t="str">
            <v>65.4</v>
          </cell>
          <cell r="D26" t="str">
            <v>430724199704180063</v>
          </cell>
          <cell r="E26" t="str">
            <v>女</v>
          </cell>
          <cell r="F26" t="str">
            <v>管理2</v>
          </cell>
          <cell r="G26" t="str">
            <v>乡镇（街道）所属事业单位</v>
          </cell>
          <cell r="H26" t="str">
            <v>18684603067</v>
          </cell>
        </row>
        <row r="27">
          <cell r="A27">
            <v>2427203</v>
          </cell>
          <cell r="B27" t="str">
            <v>张英</v>
          </cell>
          <cell r="C27" t="str">
            <v>65.4</v>
          </cell>
          <cell r="D27" t="str">
            <v>43012419890912106X</v>
          </cell>
          <cell r="E27" t="str">
            <v>女</v>
          </cell>
          <cell r="F27" t="str">
            <v>管理2</v>
          </cell>
          <cell r="G27" t="str">
            <v>乡镇（街道）所属事业单位</v>
          </cell>
          <cell r="H27" t="str">
            <v>15387367892</v>
          </cell>
        </row>
        <row r="28">
          <cell r="A28">
            <v>2427307</v>
          </cell>
          <cell r="B28" t="str">
            <v>肖海</v>
          </cell>
          <cell r="C28" t="str">
            <v>65</v>
          </cell>
          <cell r="D28" t="str">
            <v>430724199505290518</v>
          </cell>
          <cell r="E28" t="str">
            <v>男</v>
          </cell>
          <cell r="F28" t="str">
            <v>管理2</v>
          </cell>
          <cell r="G28" t="str">
            <v>乡镇（街道）所属事业单位</v>
          </cell>
          <cell r="H28" t="str">
            <v>19186688023</v>
          </cell>
        </row>
        <row r="29">
          <cell r="A29">
            <v>2427211</v>
          </cell>
          <cell r="B29" t="str">
            <v>朱伟</v>
          </cell>
          <cell r="C29" t="str">
            <v>64.8</v>
          </cell>
          <cell r="D29" t="str">
            <v>430724199507042139</v>
          </cell>
          <cell r="E29" t="str">
            <v>男</v>
          </cell>
          <cell r="F29" t="str">
            <v>管理2</v>
          </cell>
          <cell r="G29" t="str">
            <v>乡镇（街道）所属事业单位</v>
          </cell>
          <cell r="H29" t="str">
            <v>19973643346</v>
          </cell>
        </row>
        <row r="30">
          <cell r="A30">
            <v>2427228</v>
          </cell>
          <cell r="B30" t="str">
            <v>卢芳</v>
          </cell>
          <cell r="C30" t="str">
            <v>63.8</v>
          </cell>
          <cell r="D30" t="str">
            <v>430724199206072123</v>
          </cell>
          <cell r="E30" t="str">
            <v>女</v>
          </cell>
          <cell r="F30" t="str">
            <v>管理2</v>
          </cell>
          <cell r="G30" t="str">
            <v>乡镇（街道）所属事业单位</v>
          </cell>
          <cell r="H30" t="str">
            <v>17347428186</v>
          </cell>
        </row>
        <row r="31">
          <cell r="A31">
            <v>2427020</v>
          </cell>
          <cell r="B31" t="str">
            <v>龚婉婷</v>
          </cell>
          <cell r="C31" t="str">
            <v>63.6</v>
          </cell>
          <cell r="D31" t="str">
            <v>430724199405245824</v>
          </cell>
          <cell r="E31" t="str">
            <v>女</v>
          </cell>
          <cell r="F31" t="str">
            <v>管理2</v>
          </cell>
          <cell r="G31" t="str">
            <v>乡镇（街道）所属事业单位</v>
          </cell>
          <cell r="H31" t="str">
            <v>15675862054</v>
          </cell>
        </row>
        <row r="32">
          <cell r="A32">
            <v>2427021</v>
          </cell>
          <cell r="B32" t="str">
            <v>周毅</v>
          </cell>
          <cell r="C32" t="str">
            <v>63.6</v>
          </cell>
          <cell r="D32" t="str">
            <v>430724198703220823</v>
          </cell>
          <cell r="E32" t="str">
            <v>女</v>
          </cell>
          <cell r="F32" t="str">
            <v>管理2</v>
          </cell>
          <cell r="G32" t="str">
            <v>乡镇（街道）所属事业单位</v>
          </cell>
          <cell r="H32" t="str">
            <v>15211323825</v>
          </cell>
        </row>
        <row r="33">
          <cell r="A33">
            <v>2427030</v>
          </cell>
          <cell r="B33" t="str">
            <v>黄婷婷</v>
          </cell>
          <cell r="C33" t="str">
            <v>63.6</v>
          </cell>
          <cell r="D33" t="str">
            <v>430724198704061123</v>
          </cell>
          <cell r="E33" t="str">
            <v>女</v>
          </cell>
          <cell r="F33" t="str">
            <v>管理2</v>
          </cell>
          <cell r="G33" t="str">
            <v>乡镇（街道）所属事业单位</v>
          </cell>
          <cell r="H33" t="str">
            <v>17363651232</v>
          </cell>
        </row>
        <row r="34">
          <cell r="A34">
            <v>2427315</v>
          </cell>
          <cell r="B34" t="str">
            <v>彭鹏</v>
          </cell>
          <cell r="C34" t="str">
            <v>65.6</v>
          </cell>
          <cell r="D34" t="str">
            <v>430724198910083729</v>
          </cell>
          <cell r="E34" t="str">
            <v>女</v>
          </cell>
          <cell r="F34" t="str">
            <v>管理3</v>
          </cell>
          <cell r="G34" t="str">
            <v>乡镇（街道）所属事业单位</v>
          </cell>
          <cell r="H34" t="str">
            <v>13786662608</v>
          </cell>
        </row>
        <row r="35">
          <cell r="A35">
            <v>2427407</v>
          </cell>
          <cell r="B35" t="str">
            <v>胡明强</v>
          </cell>
          <cell r="C35" t="str">
            <v>76.2</v>
          </cell>
          <cell r="D35" t="str">
            <v>430724199807191638</v>
          </cell>
          <cell r="E35" t="str">
            <v>男</v>
          </cell>
          <cell r="F35" t="str">
            <v>管理4</v>
          </cell>
          <cell r="G35" t="str">
            <v>乡镇（街道）所属事业单位</v>
          </cell>
          <cell r="H35" t="str">
            <v>17773654660</v>
          </cell>
        </row>
        <row r="36">
          <cell r="A36">
            <v>2427410</v>
          </cell>
          <cell r="B36" t="str">
            <v>赵澳</v>
          </cell>
          <cell r="C36" t="str">
            <v>73</v>
          </cell>
          <cell r="D36" t="str">
            <v>430724199811275834</v>
          </cell>
          <cell r="E36" t="str">
            <v>男</v>
          </cell>
          <cell r="F36" t="str">
            <v>管理4</v>
          </cell>
          <cell r="G36" t="str">
            <v>乡镇（街道）所属事业单位</v>
          </cell>
          <cell r="H36" t="str">
            <v>13575161169</v>
          </cell>
        </row>
        <row r="37">
          <cell r="A37">
            <v>2427324</v>
          </cell>
          <cell r="B37" t="str">
            <v>吉群媛</v>
          </cell>
          <cell r="C37" t="str">
            <v>72.2</v>
          </cell>
          <cell r="D37" t="str">
            <v>430724200002132820</v>
          </cell>
          <cell r="E37" t="str">
            <v>女</v>
          </cell>
          <cell r="F37" t="str">
            <v>管理4</v>
          </cell>
          <cell r="G37" t="str">
            <v>乡镇（街道）所属事业单位</v>
          </cell>
          <cell r="H37" t="str">
            <v>19350667861</v>
          </cell>
        </row>
        <row r="38">
          <cell r="A38">
            <v>2427318</v>
          </cell>
          <cell r="B38" t="str">
            <v>李鹏魁</v>
          </cell>
          <cell r="C38" t="str">
            <v>71.8</v>
          </cell>
          <cell r="D38" t="str">
            <v>410426199806306010</v>
          </cell>
          <cell r="E38" t="str">
            <v>男</v>
          </cell>
          <cell r="F38" t="str">
            <v>管理4</v>
          </cell>
          <cell r="G38" t="str">
            <v>乡镇（街道）所属事业单位</v>
          </cell>
          <cell r="H38" t="str">
            <v>15623512280</v>
          </cell>
        </row>
        <row r="39">
          <cell r="A39">
            <v>2427320</v>
          </cell>
          <cell r="B39" t="str">
            <v>邹明萌</v>
          </cell>
          <cell r="C39" t="str">
            <v>71.6</v>
          </cell>
          <cell r="D39" t="str">
            <v>430724199009190032</v>
          </cell>
          <cell r="E39" t="str">
            <v>男</v>
          </cell>
          <cell r="F39" t="str">
            <v>管理4</v>
          </cell>
          <cell r="G39" t="str">
            <v>乡镇（街道）所属事业单位</v>
          </cell>
          <cell r="H39" t="str">
            <v>15773631733</v>
          </cell>
        </row>
        <row r="40">
          <cell r="A40">
            <v>2427330</v>
          </cell>
          <cell r="B40" t="str">
            <v>汪旭</v>
          </cell>
          <cell r="C40" t="str">
            <v>69.2</v>
          </cell>
          <cell r="D40" t="str">
            <v>430724200001200035</v>
          </cell>
          <cell r="E40" t="str">
            <v>男</v>
          </cell>
          <cell r="F40" t="str">
            <v>管理4</v>
          </cell>
          <cell r="G40" t="str">
            <v>乡镇（街道）所属事业单位</v>
          </cell>
          <cell r="H40" t="str">
            <v>18174279038</v>
          </cell>
        </row>
        <row r="41">
          <cell r="A41">
            <v>2427325</v>
          </cell>
          <cell r="B41" t="str">
            <v>曹正昊</v>
          </cell>
          <cell r="C41" t="str">
            <v>68.6</v>
          </cell>
          <cell r="D41" t="str">
            <v>430724199707020030</v>
          </cell>
          <cell r="E41" t="str">
            <v>男</v>
          </cell>
          <cell r="F41" t="str">
            <v>管理4</v>
          </cell>
          <cell r="G41" t="str">
            <v>乡镇（街道）所属事业单位</v>
          </cell>
          <cell r="H41" t="str">
            <v>18817085268</v>
          </cell>
        </row>
        <row r="42">
          <cell r="A42">
            <v>2427402</v>
          </cell>
          <cell r="B42" t="str">
            <v>鲍梓豪</v>
          </cell>
          <cell r="C42" t="str">
            <v>65.4</v>
          </cell>
          <cell r="D42" t="str">
            <v>430724199510090019</v>
          </cell>
          <cell r="E42" t="str">
            <v>男</v>
          </cell>
          <cell r="F42" t="str">
            <v>管理4</v>
          </cell>
          <cell r="G42" t="str">
            <v>乡镇（街道）所属事业单位</v>
          </cell>
          <cell r="H42" t="str">
            <v>17711663068</v>
          </cell>
        </row>
        <row r="43">
          <cell r="A43">
            <v>2427511</v>
          </cell>
          <cell r="B43" t="str">
            <v>胡仕海</v>
          </cell>
          <cell r="C43" t="str">
            <v>75.2</v>
          </cell>
          <cell r="D43" t="str">
            <v>430724199502101611</v>
          </cell>
          <cell r="E43" t="str">
            <v>男</v>
          </cell>
          <cell r="F43" t="str">
            <v>管理5</v>
          </cell>
          <cell r="G43" t="str">
            <v>乡镇（街道）所属事业单位</v>
          </cell>
          <cell r="H43" t="str">
            <v>17773635962</v>
          </cell>
        </row>
        <row r="44">
          <cell r="A44">
            <v>2427509</v>
          </cell>
          <cell r="B44" t="str">
            <v>乔梓晋</v>
          </cell>
          <cell r="C44" t="str">
            <v>74.2</v>
          </cell>
          <cell r="D44" t="str">
            <v>430724200207310010</v>
          </cell>
          <cell r="E44" t="str">
            <v>男</v>
          </cell>
          <cell r="F44" t="str">
            <v>管理5</v>
          </cell>
          <cell r="G44" t="str">
            <v>乡镇（街道）所属事业单位</v>
          </cell>
          <cell r="H44" t="str">
            <v>18075613626</v>
          </cell>
        </row>
        <row r="45">
          <cell r="A45">
            <v>2427506</v>
          </cell>
          <cell r="B45" t="str">
            <v>江宇轩</v>
          </cell>
          <cell r="C45" t="str">
            <v>73</v>
          </cell>
          <cell r="D45" t="str">
            <v>432425200208306218</v>
          </cell>
          <cell r="E45" t="str">
            <v>男</v>
          </cell>
          <cell r="F45" t="str">
            <v>管理5</v>
          </cell>
          <cell r="G45" t="str">
            <v>乡镇（街道）所属事业单位</v>
          </cell>
          <cell r="H45" t="str">
            <v>19198008109</v>
          </cell>
        </row>
        <row r="46">
          <cell r="A46">
            <v>2427428</v>
          </cell>
          <cell r="B46" t="str">
            <v>王汝博</v>
          </cell>
          <cell r="C46" t="str">
            <v>72</v>
          </cell>
          <cell r="D46" t="str">
            <v>430724200104063213</v>
          </cell>
          <cell r="E46" t="str">
            <v>男</v>
          </cell>
          <cell r="F46" t="str">
            <v>管理5</v>
          </cell>
          <cell r="G46" t="str">
            <v>乡镇（街道）所属事业单位</v>
          </cell>
          <cell r="H46" t="str">
            <v>15022669078</v>
          </cell>
        </row>
        <row r="47">
          <cell r="A47">
            <v>2427425</v>
          </cell>
          <cell r="B47" t="str">
            <v>王楷淋</v>
          </cell>
          <cell r="C47" t="str">
            <v>71</v>
          </cell>
          <cell r="D47" t="str">
            <v>430724199909051118</v>
          </cell>
          <cell r="E47" t="str">
            <v>男</v>
          </cell>
          <cell r="F47" t="str">
            <v>管理5</v>
          </cell>
          <cell r="G47" t="str">
            <v>乡镇（街道）所属事业单位</v>
          </cell>
          <cell r="H47" t="str">
            <v>13875100685</v>
          </cell>
        </row>
        <row r="48">
          <cell r="A48">
            <v>2427427</v>
          </cell>
          <cell r="B48" t="str">
            <v>蒋友权</v>
          </cell>
          <cell r="C48" t="str">
            <v>70.8</v>
          </cell>
          <cell r="D48" t="str">
            <v>430724200104163214</v>
          </cell>
          <cell r="E48" t="str">
            <v>男</v>
          </cell>
          <cell r="F48" t="str">
            <v>管理5</v>
          </cell>
          <cell r="G48" t="str">
            <v>乡镇（街道）所属事业单位</v>
          </cell>
          <cell r="H48" t="str">
            <v>19936831809</v>
          </cell>
        </row>
        <row r="49">
          <cell r="A49">
            <v>2427417</v>
          </cell>
          <cell r="B49" t="str">
            <v>江益东</v>
          </cell>
          <cell r="C49" t="str">
            <v>69.4</v>
          </cell>
          <cell r="D49" t="str">
            <v>430724200009116217</v>
          </cell>
          <cell r="E49" t="str">
            <v>男</v>
          </cell>
          <cell r="F49" t="str">
            <v>管理5</v>
          </cell>
          <cell r="G49" t="str">
            <v>乡镇（街道）所属事业单位</v>
          </cell>
          <cell r="H49" t="str">
            <v>13278835763</v>
          </cell>
        </row>
        <row r="50">
          <cell r="A50">
            <v>2427505</v>
          </cell>
          <cell r="B50" t="str">
            <v>戴斌</v>
          </cell>
          <cell r="C50" t="str">
            <v>69.2</v>
          </cell>
          <cell r="D50" t="str">
            <v>430724200012264616</v>
          </cell>
          <cell r="E50" t="str">
            <v>男</v>
          </cell>
          <cell r="F50" t="str">
            <v>管理5</v>
          </cell>
          <cell r="G50" t="str">
            <v>乡镇（街道）所属事业单位</v>
          </cell>
          <cell r="H50" t="str">
            <v>17398786151</v>
          </cell>
        </row>
        <row r="51">
          <cell r="A51">
            <v>2427514</v>
          </cell>
          <cell r="B51" t="str">
            <v>汪思杰</v>
          </cell>
          <cell r="C51" t="str">
            <v>68.6</v>
          </cell>
          <cell r="D51" t="str">
            <v>430724200201232111</v>
          </cell>
          <cell r="E51" t="str">
            <v>男</v>
          </cell>
          <cell r="F51" t="str">
            <v>管理5</v>
          </cell>
          <cell r="G51" t="str">
            <v>乡镇（街道）所属事业单位</v>
          </cell>
          <cell r="H51" t="str">
            <v>19186602466</v>
          </cell>
        </row>
        <row r="52">
          <cell r="A52">
            <v>2427504</v>
          </cell>
          <cell r="B52" t="str">
            <v>刘洪</v>
          </cell>
          <cell r="C52" t="str">
            <v>68.4</v>
          </cell>
          <cell r="D52" t="str">
            <v>430724200010105814</v>
          </cell>
          <cell r="E52" t="str">
            <v>男</v>
          </cell>
          <cell r="F52" t="str">
            <v>管理5</v>
          </cell>
          <cell r="G52" t="str">
            <v>乡镇（街道）所属事业单位</v>
          </cell>
          <cell r="H52" t="str">
            <v>19973653673</v>
          </cell>
        </row>
        <row r="53">
          <cell r="A53">
            <v>2427416</v>
          </cell>
          <cell r="B53" t="str">
            <v>伍杜飞</v>
          </cell>
          <cell r="C53" t="str">
            <v>68.2</v>
          </cell>
          <cell r="D53" t="str">
            <v>430726200111223118</v>
          </cell>
          <cell r="E53" t="str">
            <v>男</v>
          </cell>
          <cell r="F53" t="str">
            <v>管理5</v>
          </cell>
          <cell r="G53" t="str">
            <v>乡镇（街道）所属事业单位</v>
          </cell>
          <cell r="H53" t="str">
            <v>19119231456</v>
          </cell>
        </row>
        <row r="54">
          <cell r="A54">
            <v>2427419</v>
          </cell>
          <cell r="B54" t="str">
            <v>蒋东阳</v>
          </cell>
          <cell r="C54" t="str">
            <v>67.4</v>
          </cell>
          <cell r="D54" t="str">
            <v>430724200201052110</v>
          </cell>
          <cell r="E54" t="str">
            <v>男</v>
          </cell>
          <cell r="F54" t="str">
            <v>管理5</v>
          </cell>
          <cell r="G54" t="str">
            <v>乡镇（街道）所属事业单位</v>
          </cell>
          <cell r="H54" t="str">
            <v>18390678949</v>
          </cell>
        </row>
        <row r="55">
          <cell r="A55">
            <v>2427508</v>
          </cell>
          <cell r="B55" t="str">
            <v>郑沛文</v>
          </cell>
          <cell r="C55" t="str">
            <v>67.4</v>
          </cell>
          <cell r="D55" t="str">
            <v>430724200209015015</v>
          </cell>
          <cell r="E55" t="str">
            <v>男</v>
          </cell>
          <cell r="F55" t="str">
            <v>管理5</v>
          </cell>
          <cell r="G55" t="str">
            <v>乡镇（街道）所属事业单位</v>
          </cell>
          <cell r="H55" t="str">
            <v>18707361586</v>
          </cell>
        </row>
        <row r="56">
          <cell r="A56">
            <v>2427512</v>
          </cell>
          <cell r="B56" t="str">
            <v>罗先立</v>
          </cell>
          <cell r="C56" t="str">
            <v>67.4</v>
          </cell>
          <cell r="D56" t="str">
            <v>430724200209043219</v>
          </cell>
          <cell r="E56" t="str">
            <v>男</v>
          </cell>
          <cell r="F56" t="str">
            <v>管理5</v>
          </cell>
          <cell r="G56" t="str">
            <v>乡镇（街道）所属事业单位</v>
          </cell>
          <cell r="H56" t="str">
            <v>15115713103</v>
          </cell>
        </row>
        <row r="57">
          <cell r="A57">
            <v>2427423</v>
          </cell>
          <cell r="B57" t="str">
            <v>张仕浩</v>
          </cell>
          <cell r="C57" t="str">
            <v>66.4</v>
          </cell>
          <cell r="D57" t="str">
            <v>430724199907025055</v>
          </cell>
          <cell r="E57" t="str">
            <v>男</v>
          </cell>
          <cell r="F57" t="str">
            <v>管理5</v>
          </cell>
          <cell r="G57" t="str">
            <v>乡镇（街道）所属事业单位</v>
          </cell>
          <cell r="H57" t="str">
            <v>19936774099</v>
          </cell>
        </row>
        <row r="58">
          <cell r="A58">
            <v>2427418</v>
          </cell>
          <cell r="B58" t="str">
            <v>琴鑫</v>
          </cell>
          <cell r="C58" t="str">
            <v>66</v>
          </cell>
          <cell r="D58" t="str">
            <v>430724200209043614</v>
          </cell>
          <cell r="E58" t="str">
            <v>男</v>
          </cell>
          <cell r="F58" t="str">
            <v>管理5</v>
          </cell>
          <cell r="G58" t="str">
            <v>乡镇（街道）所属事业单位</v>
          </cell>
          <cell r="H58" t="str">
            <v>13075589710</v>
          </cell>
        </row>
        <row r="59">
          <cell r="A59">
            <v>2427608</v>
          </cell>
          <cell r="B59" t="str">
            <v>谢雨芹</v>
          </cell>
          <cell r="C59" t="str">
            <v>79.6</v>
          </cell>
          <cell r="D59" t="str">
            <v>430724200107143227</v>
          </cell>
          <cell r="E59" t="str">
            <v>女</v>
          </cell>
          <cell r="F59" t="str">
            <v>管理6</v>
          </cell>
          <cell r="G59" t="str">
            <v>乡镇（街道）所属事业单位</v>
          </cell>
          <cell r="H59" t="str">
            <v>18174282992</v>
          </cell>
        </row>
        <row r="60">
          <cell r="A60">
            <v>2427903</v>
          </cell>
          <cell r="B60" t="str">
            <v>汪馨</v>
          </cell>
          <cell r="C60" t="str">
            <v>75.6</v>
          </cell>
          <cell r="D60" t="str">
            <v>430724199912065828</v>
          </cell>
          <cell r="E60" t="str">
            <v>女</v>
          </cell>
          <cell r="F60" t="str">
            <v>管理6</v>
          </cell>
          <cell r="G60" t="str">
            <v>乡镇（街道）所属事业单位</v>
          </cell>
          <cell r="H60" t="str">
            <v>15616611250</v>
          </cell>
        </row>
        <row r="61">
          <cell r="A61">
            <v>2427723</v>
          </cell>
          <cell r="B61" t="str">
            <v>龚蕾烨</v>
          </cell>
          <cell r="C61" t="str">
            <v>75.2</v>
          </cell>
          <cell r="D61" t="str">
            <v>430724199904080024</v>
          </cell>
          <cell r="E61" t="str">
            <v>女</v>
          </cell>
          <cell r="F61" t="str">
            <v>管理6</v>
          </cell>
          <cell r="G61" t="str">
            <v>乡镇（街道）所属事业单位</v>
          </cell>
          <cell r="H61" t="str">
            <v>15073655219</v>
          </cell>
        </row>
        <row r="62">
          <cell r="A62">
            <v>2427922</v>
          </cell>
          <cell r="B62" t="str">
            <v>祝炎</v>
          </cell>
          <cell r="C62" t="str">
            <v>75.2</v>
          </cell>
          <cell r="D62" t="str">
            <v>430724200007243925</v>
          </cell>
          <cell r="E62" t="str">
            <v>女</v>
          </cell>
          <cell r="F62" t="str">
            <v>管理6</v>
          </cell>
          <cell r="G62" t="str">
            <v>乡镇（街道）所属事业单位</v>
          </cell>
          <cell r="H62" t="str">
            <v>17711661243</v>
          </cell>
        </row>
        <row r="63">
          <cell r="A63">
            <v>2427609</v>
          </cell>
          <cell r="B63" t="str">
            <v>熊菲凡</v>
          </cell>
          <cell r="C63" t="str">
            <v>74.4</v>
          </cell>
          <cell r="D63" t="str">
            <v>430724199910280524</v>
          </cell>
          <cell r="E63" t="str">
            <v>女</v>
          </cell>
          <cell r="F63" t="str">
            <v>管理6</v>
          </cell>
          <cell r="G63" t="str">
            <v>乡镇（街道）所属事业单位</v>
          </cell>
          <cell r="H63" t="str">
            <v>16670482198</v>
          </cell>
        </row>
        <row r="64">
          <cell r="A64">
            <v>2427915</v>
          </cell>
          <cell r="B64" t="str">
            <v>夏剪梅</v>
          </cell>
          <cell r="C64" t="str">
            <v>74.2</v>
          </cell>
          <cell r="D64" t="str">
            <v>430724200005303920</v>
          </cell>
          <cell r="E64" t="str">
            <v>女</v>
          </cell>
          <cell r="F64" t="str">
            <v>管理6</v>
          </cell>
          <cell r="G64" t="str">
            <v>乡镇（街道）所属事业单位</v>
          </cell>
          <cell r="H64" t="str">
            <v>19936823867</v>
          </cell>
        </row>
        <row r="65">
          <cell r="A65">
            <v>2427701</v>
          </cell>
          <cell r="B65" t="str">
            <v>杨澜</v>
          </cell>
          <cell r="C65" t="str">
            <v>73.2</v>
          </cell>
          <cell r="D65" t="str">
            <v>430724200102094622</v>
          </cell>
          <cell r="E65" t="str">
            <v>女</v>
          </cell>
          <cell r="F65" t="str">
            <v>管理6</v>
          </cell>
          <cell r="G65" t="str">
            <v>乡镇（街道）所属事业单位</v>
          </cell>
          <cell r="H65" t="str">
            <v>15673602259</v>
          </cell>
        </row>
        <row r="66">
          <cell r="A66">
            <v>2427909</v>
          </cell>
          <cell r="B66" t="str">
            <v>彭文</v>
          </cell>
          <cell r="C66" t="str">
            <v>72.6</v>
          </cell>
          <cell r="D66" t="str">
            <v>43072420020730362X</v>
          </cell>
          <cell r="E66" t="str">
            <v>女</v>
          </cell>
          <cell r="F66" t="str">
            <v>管理6</v>
          </cell>
          <cell r="G66" t="str">
            <v>乡镇（街道）所属事业单位</v>
          </cell>
          <cell r="H66" t="str">
            <v>13203627656</v>
          </cell>
        </row>
        <row r="67">
          <cell r="A67">
            <v>2427617</v>
          </cell>
          <cell r="B67" t="str">
            <v>莫楠</v>
          </cell>
          <cell r="C67" t="str">
            <v>72.2</v>
          </cell>
          <cell r="D67" t="str">
            <v>430724200205015843</v>
          </cell>
          <cell r="E67" t="str">
            <v>女</v>
          </cell>
          <cell r="F67" t="str">
            <v>管理6</v>
          </cell>
          <cell r="G67" t="str">
            <v>乡镇（街道）所属事业单位</v>
          </cell>
          <cell r="H67" t="str">
            <v>18229673037</v>
          </cell>
        </row>
        <row r="68">
          <cell r="A68">
            <v>2427809</v>
          </cell>
          <cell r="B68" t="str">
            <v>李柳蓉</v>
          </cell>
          <cell r="C68" t="str">
            <v>71</v>
          </cell>
          <cell r="D68" t="str">
            <v>430724200303043629</v>
          </cell>
          <cell r="E68" t="str">
            <v>女</v>
          </cell>
          <cell r="F68" t="str">
            <v>管理6</v>
          </cell>
          <cell r="G68" t="str">
            <v>乡镇（街道）所属事业单位</v>
          </cell>
          <cell r="H68" t="str">
            <v>18890792575</v>
          </cell>
        </row>
        <row r="69">
          <cell r="A69">
            <v>2427815</v>
          </cell>
          <cell r="B69" t="str">
            <v>李子怡</v>
          </cell>
          <cell r="C69" t="str">
            <v>71</v>
          </cell>
          <cell r="D69" t="str">
            <v>430724200003093667</v>
          </cell>
          <cell r="E69" t="str">
            <v>女</v>
          </cell>
          <cell r="F69" t="str">
            <v>管理6</v>
          </cell>
          <cell r="G69" t="str">
            <v>乡镇（街道）所属事业单位</v>
          </cell>
          <cell r="H69" t="str">
            <v>18173618492</v>
          </cell>
        </row>
        <row r="70">
          <cell r="A70">
            <v>2427709</v>
          </cell>
          <cell r="B70" t="str">
            <v>黄梓宁</v>
          </cell>
          <cell r="C70" t="str">
            <v>70.4</v>
          </cell>
          <cell r="D70" t="str">
            <v>430724199909191145</v>
          </cell>
          <cell r="E70" t="str">
            <v>女</v>
          </cell>
          <cell r="F70" t="str">
            <v>管理6</v>
          </cell>
          <cell r="G70" t="str">
            <v>乡镇（街道）所属事业单位</v>
          </cell>
          <cell r="H70" t="str">
            <v>17608473024</v>
          </cell>
        </row>
        <row r="71">
          <cell r="A71">
            <v>2427606</v>
          </cell>
          <cell r="B71" t="str">
            <v>唐冬阳</v>
          </cell>
          <cell r="C71" t="str">
            <v>70.2</v>
          </cell>
          <cell r="D71" t="str">
            <v>430724200012240024</v>
          </cell>
          <cell r="E71" t="str">
            <v>女</v>
          </cell>
          <cell r="F71" t="str">
            <v>管理6</v>
          </cell>
          <cell r="G71" t="str">
            <v>乡镇（街道）所属事业单位</v>
          </cell>
          <cell r="H71" t="str">
            <v>18569106389</v>
          </cell>
        </row>
        <row r="72">
          <cell r="A72">
            <v>2427603</v>
          </cell>
          <cell r="B72" t="str">
            <v>欧鑫宇</v>
          </cell>
          <cell r="C72" t="str">
            <v>70</v>
          </cell>
          <cell r="D72" t="str">
            <v>430724200206255427</v>
          </cell>
          <cell r="E72" t="str">
            <v>女</v>
          </cell>
          <cell r="F72" t="str">
            <v>管理6</v>
          </cell>
          <cell r="G72" t="str">
            <v>乡镇（街道）所属事业单位</v>
          </cell>
          <cell r="H72" t="str">
            <v>18773669665</v>
          </cell>
        </row>
        <row r="73">
          <cell r="A73">
            <v>2428002</v>
          </cell>
          <cell r="B73" t="str">
            <v>张建</v>
          </cell>
          <cell r="C73" t="str">
            <v>81.4</v>
          </cell>
          <cell r="D73" t="str">
            <v>430724199410100814</v>
          </cell>
          <cell r="E73" t="str">
            <v>男</v>
          </cell>
          <cell r="F73" t="str">
            <v>管理7</v>
          </cell>
          <cell r="G73" t="str">
            <v>乡镇（街道）所属事业单位</v>
          </cell>
          <cell r="H73" t="str">
            <v>18073679930</v>
          </cell>
        </row>
        <row r="74">
          <cell r="A74">
            <v>2428106</v>
          </cell>
          <cell r="B74" t="str">
            <v>邓豪棋</v>
          </cell>
          <cell r="C74" t="str">
            <v>77.6</v>
          </cell>
          <cell r="D74" t="str">
            <v>430724199607151156</v>
          </cell>
          <cell r="E74" t="str">
            <v>男</v>
          </cell>
          <cell r="F74" t="str">
            <v>管理7</v>
          </cell>
          <cell r="G74" t="str">
            <v>乡镇（街道）所属事业单位</v>
          </cell>
          <cell r="H74" t="str">
            <v>15211183839</v>
          </cell>
        </row>
        <row r="75">
          <cell r="A75">
            <v>2428107</v>
          </cell>
          <cell r="B75" t="str">
            <v>徐佳钦</v>
          </cell>
          <cell r="C75" t="str">
            <v>77</v>
          </cell>
          <cell r="D75" t="str">
            <v>430724199602163211</v>
          </cell>
          <cell r="E75" t="str">
            <v>男</v>
          </cell>
          <cell r="F75" t="str">
            <v>管理7</v>
          </cell>
          <cell r="G75" t="str">
            <v>乡镇（街道）所属事业单位</v>
          </cell>
          <cell r="H75" t="str">
            <v>18821966100</v>
          </cell>
        </row>
        <row r="76">
          <cell r="A76">
            <v>2428108</v>
          </cell>
          <cell r="B76" t="str">
            <v>黄训</v>
          </cell>
          <cell r="C76" t="str">
            <v>70</v>
          </cell>
          <cell r="D76" t="str">
            <v>430724199502270511</v>
          </cell>
          <cell r="E76" t="str">
            <v>男</v>
          </cell>
          <cell r="F76" t="str">
            <v>管理7</v>
          </cell>
          <cell r="G76" t="str">
            <v>乡镇（街道）所属事业单位</v>
          </cell>
          <cell r="H76" t="str">
            <v>18216135801</v>
          </cell>
        </row>
        <row r="77">
          <cell r="A77">
            <v>2428017</v>
          </cell>
          <cell r="B77" t="str">
            <v>熊铭鑫</v>
          </cell>
          <cell r="C77" t="str">
            <v>69.8</v>
          </cell>
          <cell r="D77" t="str">
            <v>430724199509165810</v>
          </cell>
          <cell r="E77" t="str">
            <v>男</v>
          </cell>
          <cell r="F77" t="str">
            <v>管理7</v>
          </cell>
          <cell r="G77" t="str">
            <v>乡镇（街道）所属事业单位</v>
          </cell>
          <cell r="H77" t="str">
            <v>17773111330</v>
          </cell>
        </row>
        <row r="78">
          <cell r="A78">
            <v>2428012</v>
          </cell>
          <cell r="B78" t="str">
            <v>徐荣炜</v>
          </cell>
          <cell r="C78" t="str">
            <v>69.6</v>
          </cell>
          <cell r="D78" t="str">
            <v>430724199807046510</v>
          </cell>
          <cell r="E78" t="str">
            <v>男</v>
          </cell>
          <cell r="F78" t="str">
            <v>管理7</v>
          </cell>
          <cell r="G78" t="str">
            <v>乡镇（街道）所属事业单位</v>
          </cell>
          <cell r="H78" t="str">
            <v>18397366782</v>
          </cell>
        </row>
        <row r="79">
          <cell r="A79">
            <v>2428313</v>
          </cell>
          <cell r="B79" t="str">
            <v>李紫璇</v>
          </cell>
          <cell r="C79" t="str">
            <v>71.6</v>
          </cell>
          <cell r="D79" t="str">
            <v>430724199906231623</v>
          </cell>
          <cell r="E79" t="str">
            <v>女</v>
          </cell>
          <cell r="F79" t="str">
            <v>管理8</v>
          </cell>
          <cell r="G79" t="str">
            <v>乡镇（街道）所属事业单位</v>
          </cell>
          <cell r="H79" t="str">
            <v>15073159656</v>
          </cell>
        </row>
        <row r="80">
          <cell r="A80">
            <v>2428220</v>
          </cell>
          <cell r="B80" t="str">
            <v>苏颖</v>
          </cell>
          <cell r="C80" t="str">
            <v>70.2</v>
          </cell>
          <cell r="D80" t="str">
            <v>430724199612155442</v>
          </cell>
          <cell r="E80" t="str">
            <v>女</v>
          </cell>
          <cell r="F80" t="str">
            <v>管理8</v>
          </cell>
          <cell r="G80" t="str">
            <v>乡镇（街道）所属事业单位</v>
          </cell>
          <cell r="H80" t="str">
            <v>15907363955</v>
          </cell>
        </row>
        <row r="81">
          <cell r="A81">
            <v>2428519</v>
          </cell>
          <cell r="B81" t="str">
            <v>谢金霖</v>
          </cell>
          <cell r="C81" t="str">
            <v>70</v>
          </cell>
          <cell r="D81" t="str">
            <v>430724200305210523</v>
          </cell>
          <cell r="E81" t="str">
            <v>女</v>
          </cell>
          <cell r="F81" t="str">
            <v>管理8</v>
          </cell>
          <cell r="G81" t="str">
            <v>乡镇（街道）所属事业单位</v>
          </cell>
          <cell r="H81" t="str">
            <v>15200606033</v>
          </cell>
        </row>
        <row r="82">
          <cell r="A82">
            <v>2428228</v>
          </cell>
          <cell r="B82" t="str">
            <v>李如玉</v>
          </cell>
          <cell r="C82" t="str">
            <v>69.6</v>
          </cell>
          <cell r="D82" t="str">
            <v>430724199310030548</v>
          </cell>
          <cell r="E82" t="str">
            <v>女</v>
          </cell>
          <cell r="F82" t="str">
            <v>管理8</v>
          </cell>
          <cell r="G82" t="str">
            <v>乡镇（街道）所属事业单位</v>
          </cell>
          <cell r="H82" t="str">
            <v>18274893994</v>
          </cell>
        </row>
        <row r="83">
          <cell r="A83">
            <v>2430128</v>
          </cell>
          <cell r="B83" t="str">
            <v>唐星辰</v>
          </cell>
          <cell r="C83" t="str">
            <v>74</v>
          </cell>
          <cell r="D83" t="str">
            <v>430724199602045813</v>
          </cell>
          <cell r="E83" t="str">
            <v>男</v>
          </cell>
          <cell r="F83" t="str">
            <v>消化内科医师</v>
          </cell>
          <cell r="G83" t="str">
            <v>县人民医院</v>
          </cell>
          <cell r="H83" t="str">
            <v>18216059449</v>
          </cell>
        </row>
        <row r="84">
          <cell r="A84">
            <v>2430202</v>
          </cell>
          <cell r="B84" t="str">
            <v>刘章委</v>
          </cell>
          <cell r="C84" t="str">
            <v>75</v>
          </cell>
          <cell r="D84" t="str">
            <v>431222199501261040</v>
          </cell>
          <cell r="E84" t="str">
            <v>女</v>
          </cell>
          <cell r="F84" t="str">
            <v>重症医学科医师</v>
          </cell>
          <cell r="G84" t="str">
            <v>县人民医院</v>
          </cell>
          <cell r="H84" t="str">
            <v>17774551807</v>
          </cell>
        </row>
        <row r="85">
          <cell r="A85">
            <v>2430207</v>
          </cell>
          <cell r="B85" t="str">
            <v>喻辛茹</v>
          </cell>
          <cell r="C85" t="str">
            <v>68.5</v>
          </cell>
          <cell r="D85" t="str">
            <v>430724199706130043</v>
          </cell>
          <cell r="E85" t="str">
            <v>女</v>
          </cell>
          <cell r="F85" t="str">
            <v>重症医学科医师</v>
          </cell>
          <cell r="G85" t="str">
            <v>县人民医院</v>
          </cell>
          <cell r="H85" t="str">
            <v>18216055969</v>
          </cell>
        </row>
        <row r="86">
          <cell r="A86">
            <v>2430203</v>
          </cell>
          <cell r="B86" t="str">
            <v>杨鹏</v>
          </cell>
          <cell r="C86" t="str">
            <v>67</v>
          </cell>
          <cell r="D86" t="str">
            <v>43072419950304003X</v>
          </cell>
          <cell r="E86" t="str">
            <v>男</v>
          </cell>
          <cell r="F86" t="str">
            <v>重症医学科医师</v>
          </cell>
          <cell r="G86" t="str">
            <v>县人民医院</v>
          </cell>
          <cell r="H86" t="str">
            <v>15307449365</v>
          </cell>
        </row>
        <row r="87">
          <cell r="A87">
            <v>2430206</v>
          </cell>
          <cell r="B87" t="str">
            <v>程倩</v>
          </cell>
          <cell r="C87" t="str">
            <v>55.5</v>
          </cell>
          <cell r="D87" t="str">
            <v>430822199405240022</v>
          </cell>
          <cell r="E87" t="str">
            <v>女</v>
          </cell>
          <cell r="F87" t="str">
            <v>重症医学科医师</v>
          </cell>
          <cell r="G87" t="str">
            <v>县人民医院</v>
          </cell>
          <cell r="H87" t="str">
            <v>18174406663</v>
          </cell>
        </row>
        <row r="88">
          <cell r="A88">
            <v>2430219</v>
          </cell>
          <cell r="B88" t="str">
            <v>苏鹏</v>
          </cell>
          <cell r="C88" t="str">
            <v>69.5</v>
          </cell>
          <cell r="D88" t="str">
            <v>43072619970326281X</v>
          </cell>
          <cell r="E88" t="str">
            <v>男</v>
          </cell>
          <cell r="F88" t="str">
            <v>急诊科医师</v>
          </cell>
          <cell r="G88" t="str">
            <v>县人民医院</v>
          </cell>
          <cell r="H88" t="str">
            <v>18207364132</v>
          </cell>
        </row>
        <row r="89">
          <cell r="A89">
            <v>2430216</v>
          </cell>
          <cell r="B89" t="str">
            <v>黄立</v>
          </cell>
          <cell r="C89" t="str">
            <v>62</v>
          </cell>
          <cell r="D89" t="str">
            <v>430721199309240119</v>
          </cell>
          <cell r="E89" t="str">
            <v>男</v>
          </cell>
          <cell r="F89" t="str">
            <v>急诊科医师</v>
          </cell>
          <cell r="G89" t="str">
            <v>县人民医院</v>
          </cell>
          <cell r="H89" t="str">
            <v>17363621437</v>
          </cell>
        </row>
        <row r="90">
          <cell r="A90">
            <v>2430213</v>
          </cell>
          <cell r="B90" t="str">
            <v>杜林</v>
          </cell>
          <cell r="C90" t="str">
            <v>61</v>
          </cell>
          <cell r="D90" t="str">
            <v>430724199708242110</v>
          </cell>
          <cell r="E90" t="str">
            <v>男</v>
          </cell>
          <cell r="F90" t="str">
            <v>急诊科医师</v>
          </cell>
          <cell r="G90" t="str">
            <v>县人民医院</v>
          </cell>
          <cell r="H90" t="str">
            <v>16673666756</v>
          </cell>
        </row>
        <row r="91">
          <cell r="A91">
            <v>2430503</v>
          </cell>
          <cell r="B91" t="str">
            <v>童彪</v>
          </cell>
          <cell r="C91" t="str">
            <v>75</v>
          </cell>
          <cell r="D91" t="str">
            <v>430722199807100019</v>
          </cell>
          <cell r="E91" t="str">
            <v>男</v>
          </cell>
          <cell r="F91" t="str">
            <v>口腔科医师</v>
          </cell>
          <cell r="G91" t="str">
            <v>县人民医院</v>
          </cell>
          <cell r="H91" t="str">
            <v>15580864743</v>
          </cell>
        </row>
        <row r="92">
          <cell r="A92">
            <v>2430329</v>
          </cell>
          <cell r="B92" t="str">
            <v>孟格格</v>
          </cell>
          <cell r="C92" t="str">
            <v>68</v>
          </cell>
          <cell r="D92" t="str">
            <v>430724199910076224</v>
          </cell>
          <cell r="E92" t="str">
            <v>女</v>
          </cell>
          <cell r="F92" t="str">
            <v>药剂师</v>
          </cell>
          <cell r="G92" t="str">
            <v>县人民医院</v>
          </cell>
          <cell r="H92" t="str">
            <v>17347360795</v>
          </cell>
        </row>
        <row r="93">
          <cell r="A93">
            <v>2430328</v>
          </cell>
          <cell r="B93" t="str">
            <v>肖晓彤</v>
          </cell>
          <cell r="C93" t="str">
            <v>65</v>
          </cell>
          <cell r="D93" t="str">
            <v>430726199909272220</v>
          </cell>
          <cell r="E93" t="str">
            <v>女</v>
          </cell>
          <cell r="F93" t="str">
            <v>药剂师</v>
          </cell>
          <cell r="G93" t="str">
            <v>县人民医院</v>
          </cell>
          <cell r="H93" t="str">
            <v>18692351983</v>
          </cell>
        </row>
        <row r="94">
          <cell r="A94">
            <v>2430402</v>
          </cell>
          <cell r="B94" t="str">
            <v>戴思佳</v>
          </cell>
          <cell r="C94" t="str">
            <v>71</v>
          </cell>
          <cell r="D94" t="str">
            <v>430724199605040022</v>
          </cell>
          <cell r="E94" t="str">
            <v>女</v>
          </cell>
          <cell r="F94" t="str">
            <v>针灸推拿医师</v>
          </cell>
          <cell r="G94" t="str">
            <v>县中医医院</v>
          </cell>
          <cell r="H94" t="str">
            <v>15080632305</v>
          </cell>
        </row>
        <row r="95">
          <cell r="A95">
            <v>2430404</v>
          </cell>
          <cell r="B95" t="str">
            <v>汪辉龙</v>
          </cell>
          <cell r="C95" t="str">
            <v>64</v>
          </cell>
          <cell r="D95" t="str">
            <v>430724199306122511</v>
          </cell>
          <cell r="E95" t="str">
            <v>男</v>
          </cell>
          <cell r="F95" t="str">
            <v>针灸推拿医师</v>
          </cell>
          <cell r="G95" t="str">
            <v>县中医医院</v>
          </cell>
          <cell r="H95" t="str">
            <v>18298339885</v>
          </cell>
        </row>
        <row r="96">
          <cell r="A96">
            <v>2430319</v>
          </cell>
          <cell r="B96" t="str">
            <v>徐锦楠</v>
          </cell>
          <cell r="C96" t="str">
            <v>75.5</v>
          </cell>
          <cell r="D96" t="str">
            <v>530421199409040912</v>
          </cell>
          <cell r="E96" t="str">
            <v>男</v>
          </cell>
          <cell r="F96" t="str">
            <v>中医内科医师</v>
          </cell>
          <cell r="G96" t="str">
            <v>县中医医院</v>
          </cell>
          <cell r="H96" t="str">
            <v>17763616199</v>
          </cell>
        </row>
        <row r="97">
          <cell r="A97">
            <v>2430318</v>
          </cell>
          <cell r="B97" t="str">
            <v>叶云</v>
          </cell>
          <cell r="C97" t="str">
            <v>72</v>
          </cell>
          <cell r="D97" t="str">
            <v>430723199110041414</v>
          </cell>
          <cell r="E97" t="str">
            <v>男</v>
          </cell>
          <cell r="F97" t="str">
            <v>中医内科医师</v>
          </cell>
          <cell r="G97" t="str">
            <v>县中医医院</v>
          </cell>
          <cell r="H97" t="str">
            <v>13107425173</v>
          </cell>
        </row>
        <row r="98">
          <cell r="A98">
            <v>2430221</v>
          </cell>
          <cell r="B98" t="str">
            <v>唐平</v>
          </cell>
          <cell r="C98" t="str">
            <v>66.5</v>
          </cell>
          <cell r="D98" t="str">
            <v>430726198906123911</v>
          </cell>
          <cell r="E98" t="str">
            <v>男</v>
          </cell>
          <cell r="F98" t="str">
            <v>内科医师</v>
          </cell>
          <cell r="G98" t="str">
            <v>县中医医院</v>
          </cell>
          <cell r="H98" t="str">
            <v>18573658153</v>
          </cell>
        </row>
        <row r="99">
          <cell r="A99">
            <v>2430225</v>
          </cell>
          <cell r="B99" t="str">
            <v>杨林</v>
          </cell>
          <cell r="C99" t="str">
            <v>56.5</v>
          </cell>
          <cell r="D99" t="str">
            <v>43082219890130529X</v>
          </cell>
          <cell r="E99" t="str">
            <v>男</v>
          </cell>
          <cell r="F99" t="str">
            <v>外科医师</v>
          </cell>
          <cell r="G99" t="str">
            <v>县中医医院</v>
          </cell>
          <cell r="H99" t="str">
            <v>13786619669</v>
          </cell>
        </row>
        <row r="100">
          <cell r="A100">
            <v>2430224</v>
          </cell>
          <cell r="B100" t="str">
            <v>孙梦军</v>
          </cell>
          <cell r="C100" t="str">
            <v>34</v>
          </cell>
          <cell r="D100" t="str">
            <v>430723199611266216</v>
          </cell>
          <cell r="E100" t="str">
            <v>男</v>
          </cell>
          <cell r="F100" t="str">
            <v>外科医师</v>
          </cell>
          <cell r="G100" t="str">
            <v>县中医医院</v>
          </cell>
          <cell r="H100" t="str">
            <v>15116390320</v>
          </cell>
        </row>
        <row r="101">
          <cell r="A101">
            <v>2430426</v>
          </cell>
          <cell r="B101" t="str">
            <v>周嘉雯</v>
          </cell>
          <cell r="C101" t="str">
            <v>69.5</v>
          </cell>
          <cell r="D101" t="str">
            <v>430724199902264620</v>
          </cell>
          <cell r="E101" t="str">
            <v>女</v>
          </cell>
          <cell r="F101" t="str">
            <v>放射影像诊断医师</v>
          </cell>
          <cell r="G101" t="str">
            <v>县中医医院</v>
          </cell>
          <cell r="H101" t="str">
            <v>15607365599</v>
          </cell>
        </row>
        <row r="102">
          <cell r="A102">
            <v>2430424</v>
          </cell>
          <cell r="B102" t="str">
            <v>戴鑫</v>
          </cell>
          <cell r="C102" t="str">
            <v>65</v>
          </cell>
          <cell r="D102" t="str">
            <v>43072419980120002X</v>
          </cell>
          <cell r="E102" t="str">
            <v>女</v>
          </cell>
          <cell r="F102" t="str">
            <v>放射影像诊断医师</v>
          </cell>
          <cell r="G102" t="str">
            <v>县中医医院</v>
          </cell>
          <cell r="H102" t="str">
            <v>17680313812</v>
          </cell>
        </row>
        <row r="103">
          <cell r="A103">
            <v>2430416</v>
          </cell>
          <cell r="B103" t="str">
            <v>李雨晨</v>
          </cell>
          <cell r="C103" t="str">
            <v>77.5</v>
          </cell>
          <cell r="D103" t="str">
            <v>430703200106010025</v>
          </cell>
          <cell r="E103" t="str">
            <v>女</v>
          </cell>
          <cell r="F103" t="str">
            <v>专技</v>
          </cell>
          <cell r="G103" t="str">
            <v>县疾控中心</v>
          </cell>
          <cell r="H103" t="str">
            <v>18575754694</v>
          </cell>
        </row>
        <row r="104">
          <cell r="A104">
            <v>2430412</v>
          </cell>
          <cell r="B104" t="str">
            <v>陈伟祥</v>
          </cell>
          <cell r="C104" t="str">
            <v>66.5</v>
          </cell>
          <cell r="D104" t="str">
            <v>430724199902101610</v>
          </cell>
          <cell r="E104" t="str">
            <v>男</v>
          </cell>
          <cell r="F104" t="str">
            <v>专技</v>
          </cell>
          <cell r="G104" t="str">
            <v>县疾控中心</v>
          </cell>
          <cell r="H104" t="str">
            <v>15773693339</v>
          </cell>
        </row>
        <row r="105">
          <cell r="A105">
            <v>2430422</v>
          </cell>
          <cell r="B105" t="str">
            <v>李奕群</v>
          </cell>
          <cell r="C105" t="str">
            <v>66</v>
          </cell>
          <cell r="D105" t="str">
            <v>431026199710031633</v>
          </cell>
          <cell r="E105" t="str">
            <v>男</v>
          </cell>
          <cell r="F105" t="str">
            <v>专技</v>
          </cell>
          <cell r="G105" t="str">
            <v>县疾控中心</v>
          </cell>
          <cell r="H105" t="str">
            <v>15573459715</v>
          </cell>
        </row>
        <row r="106">
          <cell r="A106">
            <v>2430417</v>
          </cell>
          <cell r="B106" t="str">
            <v>刘朝旺</v>
          </cell>
          <cell r="C106" t="str">
            <v>61.5</v>
          </cell>
          <cell r="D106" t="str">
            <v>362202199901132819</v>
          </cell>
          <cell r="E106" t="str">
            <v>男</v>
          </cell>
          <cell r="F106" t="str">
            <v>专技</v>
          </cell>
          <cell r="G106" t="str">
            <v>县疾控中心</v>
          </cell>
          <cell r="H106" t="str">
            <v>15170547296</v>
          </cell>
        </row>
        <row r="107">
          <cell r="A107">
            <v>2430421</v>
          </cell>
          <cell r="B107" t="str">
            <v>刘昌文</v>
          </cell>
          <cell r="C107" t="str">
            <v>61</v>
          </cell>
          <cell r="D107" t="str">
            <v>430724200008071619</v>
          </cell>
          <cell r="E107" t="str">
            <v>男</v>
          </cell>
          <cell r="F107" t="str">
            <v>专技</v>
          </cell>
          <cell r="G107" t="str">
            <v>县疾控中心</v>
          </cell>
          <cell r="H107" t="str">
            <v>15907362930</v>
          </cell>
        </row>
        <row r="108">
          <cell r="A108">
            <v>2430229</v>
          </cell>
          <cell r="B108" t="str">
            <v>吴梦谦</v>
          </cell>
          <cell r="C108" t="str">
            <v>61.5</v>
          </cell>
          <cell r="D108" t="str">
            <v>430821199611285129</v>
          </cell>
          <cell r="E108" t="str">
            <v>女</v>
          </cell>
          <cell r="F108" t="str">
            <v>妇产科医师</v>
          </cell>
          <cell r="G108" t="str">
            <v>县妇保计生服务中心</v>
          </cell>
          <cell r="H108" t="str">
            <v>17374412128</v>
          </cell>
        </row>
        <row r="109">
          <cell r="A109">
            <v>2430227</v>
          </cell>
          <cell r="B109" t="str">
            <v>李双</v>
          </cell>
          <cell r="C109" t="str">
            <v>55</v>
          </cell>
          <cell r="D109" t="str">
            <v>430724199612023626</v>
          </cell>
          <cell r="E109" t="str">
            <v>女</v>
          </cell>
          <cell r="F109" t="str">
            <v>妇产科医师</v>
          </cell>
          <cell r="G109" t="str">
            <v>县妇保计生服务中心</v>
          </cell>
          <cell r="H109" t="str">
            <v>18807366865</v>
          </cell>
        </row>
        <row r="110">
          <cell r="A110">
            <v>2430302</v>
          </cell>
          <cell r="B110" t="str">
            <v>王雨冬</v>
          </cell>
          <cell r="C110" t="str">
            <v>55</v>
          </cell>
          <cell r="D110" t="str">
            <v>43072419971204001X</v>
          </cell>
          <cell r="E110" t="str">
            <v>男</v>
          </cell>
          <cell r="F110" t="str">
            <v>儿科医生</v>
          </cell>
          <cell r="G110" t="str">
            <v>县妇保计生服务中心</v>
          </cell>
          <cell r="H110" t="str">
            <v>13875153607</v>
          </cell>
        </row>
        <row r="111">
          <cell r="A111">
            <v>2430303</v>
          </cell>
          <cell r="B111" t="str">
            <v>燕妮</v>
          </cell>
          <cell r="C111" t="str">
            <v>46</v>
          </cell>
          <cell r="D111" t="str">
            <v>430702199703110540</v>
          </cell>
          <cell r="E111" t="str">
            <v>女</v>
          </cell>
          <cell r="F111" t="str">
            <v>儿科医生</v>
          </cell>
          <cell r="G111" t="str">
            <v>县妇保计生服务中心</v>
          </cell>
          <cell r="H111" t="str">
            <v>15573621486</v>
          </cell>
        </row>
        <row r="112">
          <cell r="A112">
            <v>2430628</v>
          </cell>
          <cell r="B112" t="str">
            <v>叶蓉芳</v>
          </cell>
          <cell r="C112" t="str">
            <v>61</v>
          </cell>
          <cell r="D112" t="str">
            <v>430724199908051642</v>
          </cell>
          <cell r="E112" t="str">
            <v>女</v>
          </cell>
          <cell r="F112" t="str">
            <v>妇幼保健医师</v>
          </cell>
          <cell r="G112" t="str">
            <v>县妇保计生服务中心</v>
          </cell>
          <cell r="H112" t="str">
            <v>17397360709</v>
          </cell>
        </row>
        <row r="113">
          <cell r="A113">
            <v>2430626</v>
          </cell>
          <cell r="B113" t="str">
            <v>谭玉</v>
          </cell>
          <cell r="C113" t="str">
            <v>33.5</v>
          </cell>
          <cell r="D113" t="str">
            <v>43122619990705432X</v>
          </cell>
          <cell r="E113" t="str">
            <v>女</v>
          </cell>
          <cell r="F113" t="str">
            <v>妇幼保健医师</v>
          </cell>
          <cell r="G113" t="str">
            <v>县妇保计生服务中心</v>
          </cell>
          <cell r="H113" t="str">
            <v>16674525133</v>
          </cell>
        </row>
        <row r="114">
          <cell r="A114">
            <v>2430407</v>
          </cell>
          <cell r="B114" t="str">
            <v>刘健</v>
          </cell>
          <cell r="C114" t="str">
            <v>72</v>
          </cell>
          <cell r="D114" t="str">
            <v>430702199410158524</v>
          </cell>
          <cell r="E114" t="str">
            <v>女</v>
          </cell>
          <cell r="F114" t="str">
            <v>针灸推拿师</v>
          </cell>
          <cell r="G114" t="str">
            <v>县妇保计生服务中心</v>
          </cell>
          <cell r="H114" t="str">
            <v>15673632651</v>
          </cell>
        </row>
        <row r="115">
          <cell r="A115">
            <v>2430408</v>
          </cell>
          <cell r="B115" t="str">
            <v>廖凯</v>
          </cell>
          <cell r="C115" t="str">
            <v>60</v>
          </cell>
          <cell r="D115" t="str">
            <v>430724199711035833</v>
          </cell>
          <cell r="E115" t="str">
            <v>男</v>
          </cell>
          <cell r="F115" t="str">
            <v>针灸推拿师</v>
          </cell>
          <cell r="G115" t="str">
            <v>县妇保计生服务中心</v>
          </cell>
          <cell r="H115" t="str">
            <v>15273667863</v>
          </cell>
        </row>
        <row r="116">
          <cell r="A116">
            <v>2430721</v>
          </cell>
          <cell r="B116" t="str">
            <v>苏倩</v>
          </cell>
          <cell r="C116" t="str">
            <v>73</v>
          </cell>
          <cell r="D116" t="str">
            <v>430702200108143028</v>
          </cell>
          <cell r="E116" t="str">
            <v>女</v>
          </cell>
          <cell r="F116" t="str">
            <v>保育员</v>
          </cell>
          <cell r="G116" t="str">
            <v>县妇保计生服务中心</v>
          </cell>
          <cell r="H116" t="str">
            <v>13762637991</v>
          </cell>
        </row>
        <row r="117">
          <cell r="A117">
            <v>2430712</v>
          </cell>
          <cell r="B117" t="str">
            <v>陈伊果</v>
          </cell>
          <cell r="C117" t="str">
            <v>70.5</v>
          </cell>
          <cell r="D117" t="str">
            <v>430703200205083262</v>
          </cell>
          <cell r="E117" t="str">
            <v>女</v>
          </cell>
          <cell r="F117" t="str">
            <v>保育员</v>
          </cell>
          <cell r="G117" t="str">
            <v>县妇保计生服务中心</v>
          </cell>
          <cell r="H117" t="str">
            <v>13387426800</v>
          </cell>
        </row>
        <row r="118">
          <cell r="A118">
            <v>2430304</v>
          </cell>
          <cell r="B118" t="str">
            <v>余鑫</v>
          </cell>
          <cell r="C118" t="str">
            <v>60.5</v>
          </cell>
          <cell r="D118" t="str">
            <v>430626199412100030</v>
          </cell>
          <cell r="E118" t="str">
            <v>男</v>
          </cell>
          <cell r="F118" t="str">
            <v>外科医师</v>
          </cell>
          <cell r="G118" t="str">
            <v>县血防院</v>
          </cell>
          <cell r="H118" t="str">
            <v>15616690674</v>
          </cell>
        </row>
        <row r="119">
          <cell r="A119">
            <v>2430306</v>
          </cell>
          <cell r="B119" t="str">
            <v>马飞峰</v>
          </cell>
          <cell r="C119" t="str">
            <v>56.5</v>
          </cell>
          <cell r="D119" t="str">
            <v>430724199506181110</v>
          </cell>
          <cell r="E119" t="str">
            <v>男</v>
          </cell>
          <cell r="F119" t="str">
            <v>外科医师</v>
          </cell>
          <cell r="G119" t="str">
            <v>县血防院</v>
          </cell>
          <cell r="H119" t="str">
            <v>18397394220</v>
          </cell>
        </row>
        <row r="120">
          <cell r="A120">
            <v>2430307</v>
          </cell>
          <cell r="B120" t="str">
            <v>陈芷茹</v>
          </cell>
          <cell r="C120" t="str">
            <v>54</v>
          </cell>
          <cell r="D120" t="str">
            <v>430723199909295220</v>
          </cell>
          <cell r="E120" t="str">
            <v>女</v>
          </cell>
          <cell r="F120" t="str">
            <v>内科医师</v>
          </cell>
          <cell r="G120" t="str">
            <v>县血防院</v>
          </cell>
          <cell r="H120" t="str">
            <v>15073605735</v>
          </cell>
        </row>
        <row r="121">
          <cell r="A121">
            <v>2430309</v>
          </cell>
          <cell r="B121" t="str">
            <v>胡载舟</v>
          </cell>
          <cell r="C121" t="str">
            <v>48</v>
          </cell>
          <cell r="D121" t="str">
            <v>430724199707171111</v>
          </cell>
          <cell r="E121" t="str">
            <v>男</v>
          </cell>
          <cell r="F121" t="str">
            <v>内科医师</v>
          </cell>
          <cell r="G121" t="str">
            <v>县血防院</v>
          </cell>
          <cell r="H121" t="str">
            <v>18373652214</v>
          </cell>
        </row>
        <row r="122">
          <cell r="A122">
            <v>2430529</v>
          </cell>
          <cell r="B122" t="str">
            <v>刘轩</v>
          </cell>
          <cell r="C122" t="str">
            <v>75.5</v>
          </cell>
          <cell r="D122" t="str">
            <v>430124200009270043</v>
          </cell>
          <cell r="E122" t="str">
            <v>女</v>
          </cell>
          <cell r="F122" t="str">
            <v>康复理疗师</v>
          </cell>
          <cell r="G122" t="str">
            <v>县血防院</v>
          </cell>
          <cell r="H122" t="str">
            <v>17652480797</v>
          </cell>
        </row>
        <row r="123">
          <cell r="A123">
            <v>2430616</v>
          </cell>
          <cell r="B123" t="str">
            <v>尹锦林</v>
          </cell>
          <cell r="C123" t="str">
            <v>73.5</v>
          </cell>
          <cell r="D123" t="str">
            <v>430922199904084218</v>
          </cell>
          <cell r="E123" t="str">
            <v>男</v>
          </cell>
          <cell r="F123" t="str">
            <v>康复理疗师</v>
          </cell>
          <cell r="G123" t="str">
            <v>县血防院</v>
          </cell>
          <cell r="H123" t="str">
            <v>17347294557</v>
          </cell>
        </row>
        <row r="124">
          <cell r="A124">
            <v>2437619</v>
          </cell>
          <cell r="B124" t="str">
            <v>鲍雅丽</v>
          </cell>
          <cell r="C124" t="str">
            <v>73.2</v>
          </cell>
          <cell r="D124" t="str">
            <v>430724199607093224</v>
          </cell>
          <cell r="E124" t="str">
            <v>女</v>
          </cell>
          <cell r="F124" t="str">
            <v>财务人员</v>
          </cell>
          <cell r="G124" t="str">
            <v>县血防院</v>
          </cell>
          <cell r="H124" t="str">
            <v>17680570709</v>
          </cell>
        </row>
        <row r="125">
          <cell r="A125">
            <v>2437622</v>
          </cell>
          <cell r="B125" t="str">
            <v>朱茵</v>
          </cell>
          <cell r="C125" t="str">
            <v>73</v>
          </cell>
          <cell r="D125" t="str">
            <v>430724199912201623</v>
          </cell>
          <cell r="E125" t="str">
            <v>女</v>
          </cell>
          <cell r="F125" t="str">
            <v>财务人员</v>
          </cell>
          <cell r="G125" t="str">
            <v>县血防院</v>
          </cell>
          <cell r="H125" t="str">
            <v>18229614006</v>
          </cell>
        </row>
        <row r="126">
          <cell r="A126">
            <v>2430314</v>
          </cell>
          <cell r="B126" t="str">
            <v>黄淼</v>
          </cell>
          <cell r="C126" t="str">
            <v>59.5</v>
          </cell>
          <cell r="D126" t="str">
            <v>430723199808096433</v>
          </cell>
          <cell r="E126" t="str">
            <v>男</v>
          </cell>
          <cell r="F126" t="str">
            <v>精神科医师</v>
          </cell>
          <cell r="G126" t="str">
            <v>县精神康复医院</v>
          </cell>
          <cell r="H126" t="str">
            <v>13257366702</v>
          </cell>
        </row>
        <row r="127">
          <cell r="A127">
            <v>2430315</v>
          </cell>
          <cell r="B127" t="str">
            <v>林智</v>
          </cell>
          <cell r="C127" t="str">
            <v>30.5</v>
          </cell>
          <cell r="D127" t="str">
            <v>430821199512131212</v>
          </cell>
          <cell r="E127" t="str">
            <v>男</v>
          </cell>
          <cell r="F127" t="str">
            <v>精神科医师</v>
          </cell>
          <cell r="G127" t="str">
            <v>县精神康复医院</v>
          </cell>
          <cell r="H127" t="str">
            <v>13787965511</v>
          </cell>
        </row>
        <row r="128">
          <cell r="A128">
            <v>2401</v>
          </cell>
          <cell r="B128" t="str">
            <v>刘静</v>
          </cell>
        </row>
        <row r="128">
          <cell r="D128" t="str">
            <v>430724199201245427</v>
          </cell>
          <cell r="E128" t="str">
            <v>女</v>
          </cell>
          <cell r="F128" t="str">
            <v>中药师</v>
          </cell>
          <cell r="G128" t="str">
            <v>县中医医院</v>
          </cell>
          <cell r="H128" t="str">
            <v>17363675895</v>
          </cell>
        </row>
        <row r="129">
          <cell r="A129">
            <v>2402</v>
          </cell>
          <cell r="B129" t="str">
            <v>雷铁军</v>
          </cell>
        </row>
        <row r="129">
          <cell r="D129" t="str">
            <v>433001197902200417</v>
          </cell>
          <cell r="E129" t="str">
            <v>男</v>
          </cell>
          <cell r="F129" t="str">
            <v>放射影像诊断医师</v>
          </cell>
          <cell r="G129" t="str">
            <v>县中医医院</v>
          </cell>
          <cell r="H129" t="str">
            <v>13875180503</v>
          </cell>
        </row>
        <row r="130">
          <cell r="A130">
            <v>2403</v>
          </cell>
          <cell r="B130" t="str">
            <v>丁骏</v>
          </cell>
        </row>
        <row r="130">
          <cell r="D130" t="str">
            <v>430724199011131613</v>
          </cell>
          <cell r="E130" t="str">
            <v>男</v>
          </cell>
          <cell r="F130" t="str">
            <v>执业助理医生</v>
          </cell>
          <cell r="G130" t="str">
            <v>乡镇卫生院</v>
          </cell>
          <cell r="H130" t="str">
            <v>18229658936</v>
          </cell>
        </row>
        <row r="131">
          <cell r="A131">
            <v>2404</v>
          </cell>
          <cell r="B131" t="str">
            <v>胡涛</v>
          </cell>
        </row>
        <row r="131">
          <cell r="D131" t="str">
            <v>430724199110042157</v>
          </cell>
          <cell r="E131" t="str">
            <v>男</v>
          </cell>
          <cell r="F131" t="str">
            <v>执业助理医生</v>
          </cell>
          <cell r="G131" t="str">
            <v>乡镇卫生院</v>
          </cell>
          <cell r="H131" t="str">
            <v>15115789795</v>
          </cell>
        </row>
        <row r="132">
          <cell r="A132">
            <v>2405</v>
          </cell>
          <cell r="B132" t="str">
            <v>文镌</v>
          </cell>
        </row>
        <row r="132">
          <cell r="D132" t="str">
            <v>430726199803013749</v>
          </cell>
          <cell r="E132" t="str">
            <v>女</v>
          </cell>
          <cell r="F132" t="str">
            <v>执业助理医生</v>
          </cell>
          <cell r="G132" t="str">
            <v>乡镇卫生院</v>
          </cell>
          <cell r="H132" t="str">
            <v>18673615289</v>
          </cell>
        </row>
        <row r="133">
          <cell r="A133">
            <v>2406</v>
          </cell>
          <cell r="B133" t="str">
            <v>熊明珠</v>
          </cell>
        </row>
        <row r="133">
          <cell r="D133" t="str">
            <v>431321199805216547</v>
          </cell>
          <cell r="E133" t="str">
            <v>女</v>
          </cell>
          <cell r="F133" t="str">
            <v>执业助理医生</v>
          </cell>
          <cell r="G133" t="str">
            <v>乡镇卫生院</v>
          </cell>
          <cell r="H133" t="str">
            <v>15697383521</v>
          </cell>
        </row>
        <row r="134">
          <cell r="A134">
            <v>2407</v>
          </cell>
          <cell r="B134" t="str">
            <v>姚林</v>
          </cell>
        </row>
        <row r="134">
          <cell r="D134" t="str">
            <v>430821200010060624</v>
          </cell>
          <cell r="E134" t="str">
            <v>女</v>
          </cell>
          <cell r="F134" t="str">
            <v>执业助理医生</v>
          </cell>
          <cell r="G134" t="str">
            <v>乡镇卫生院</v>
          </cell>
          <cell r="H134" t="str">
            <v>13469193122</v>
          </cell>
        </row>
        <row r="135">
          <cell r="A135">
            <v>2408</v>
          </cell>
          <cell r="B135" t="str">
            <v>于彬</v>
          </cell>
        </row>
        <row r="135">
          <cell r="D135" t="str">
            <v>430724199006255435</v>
          </cell>
          <cell r="E135" t="str">
            <v>男</v>
          </cell>
          <cell r="F135" t="str">
            <v>执业助理医生</v>
          </cell>
          <cell r="G135" t="str">
            <v>乡镇卫生院</v>
          </cell>
          <cell r="H135" t="str">
            <v>18873689965</v>
          </cell>
        </row>
        <row r="136">
          <cell r="A136">
            <v>2409</v>
          </cell>
          <cell r="B136" t="str">
            <v>冉浩</v>
          </cell>
        </row>
        <row r="136">
          <cell r="D136" t="str">
            <v>430724199203141111</v>
          </cell>
          <cell r="E136" t="str">
            <v>男</v>
          </cell>
          <cell r="F136" t="str">
            <v>执业医师</v>
          </cell>
          <cell r="G136" t="str">
            <v>乡镇卫生院</v>
          </cell>
          <cell r="H136" t="str">
            <v>18907425678</v>
          </cell>
        </row>
        <row r="137">
          <cell r="A137">
            <v>2410</v>
          </cell>
          <cell r="B137" t="str">
            <v>朱颖</v>
          </cell>
        </row>
        <row r="137">
          <cell r="D137" t="str">
            <v>430724199910173227</v>
          </cell>
          <cell r="E137" t="str">
            <v>女</v>
          </cell>
          <cell r="F137" t="str">
            <v>执业医师</v>
          </cell>
          <cell r="G137" t="str">
            <v>乡镇卫生院</v>
          </cell>
          <cell r="H137" t="str">
            <v>15773693120</v>
          </cell>
        </row>
        <row r="138">
          <cell r="A138">
            <v>2411</v>
          </cell>
          <cell r="B138" t="str">
            <v>杨彬</v>
          </cell>
        </row>
        <row r="138">
          <cell r="D138" t="str">
            <v>430725198711300352</v>
          </cell>
          <cell r="E138" t="str">
            <v>男</v>
          </cell>
          <cell r="F138" t="str">
            <v>执业医师</v>
          </cell>
          <cell r="G138" t="str">
            <v>乡镇卫生院</v>
          </cell>
          <cell r="H138" t="str">
            <v>18821956269</v>
          </cell>
        </row>
        <row r="139">
          <cell r="A139">
            <v>2412</v>
          </cell>
          <cell r="B139" t="str">
            <v>邹宇进</v>
          </cell>
        </row>
        <row r="139">
          <cell r="D139" t="str">
            <v>42900619980509061X</v>
          </cell>
          <cell r="E139" t="str">
            <v>男</v>
          </cell>
          <cell r="F139" t="str">
            <v>执业医师</v>
          </cell>
          <cell r="G139" t="str">
            <v>乡镇卫生院</v>
          </cell>
          <cell r="H139" t="str">
            <v>15576155231</v>
          </cell>
        </row>
        <row r="140">
          <cell r="A140">
            <v>2413</v>
          </cell>
          <cell r="B140" t="str">
            <v>骆溢雯</v>
          </cell>
        </row>
        <row r="140">
          <cell r="D140" t="str">
            <v>430726199802022221</v>
          </cell>
          <cell r="E140" t="str">
            <v>女</v>
          </cell>
          <cell r="F140" t="str">
            <v>执业医师</v>
          </cell>
          <cell r="G140" t="str">
            <v>乡镇卫生院</v>
          </cell>
          <cell r="H140" t="str">
            <v>15773680412</v>
          </cell>
        </row>
        <row r="141">
          <cell r="A141">
            <v>2414</v>
          </cell>
          <cell r="B141" t="str">
            <v>李祥</v>
          </cell>
        </row>
        <row r="141">
          <cell r="D141" t="str">
            <v>430724198608065810</v>
          </cell>
          <cell r="E141" t="str">
            <v>男</v>
          </cell>
          <cell r="F141" t="str">
            <v>五官科主治医师</v>
          </cell>
          <cell r="G141" t="str">
            <v>乡镇卫生院</v>
          </cell>
          <cell r="H141" t="str">
            <v>15907362703</v>
          </cell>
        </row>
        <row r="142">
          <cell r="A142">
            <v>2415</v>
          </cell>
          <cell r="B142" t="str">
            <v>陈加清</v>
          </cell>
        </row>
        <row r="142">
          <cell r="D142" t="str">
            <v>430726199003074615</v>
          </cell>
          <cell r="E142" t="str">
            <v>男</v>
          </cell>
          <cell r="F142" t="str">
            <v>普外科主治医师</v>
          </cell>
          <cell r="G142" t="str">
            <v>乡镇卫生院</v>
          </cell>
          <cell r="H142" t="str">
            <v>15211308645</v>
          </cell>
        </row>
        <row r="143">
          <cell r="A143">
            <v>2416</v>
          </cell>
          <cell r="B143" t="str">
            <v>邱俊泷</v>
          </cell>
        </row>
        <row r="143">
          <cell r="D143" t="str">
            <v>430781199202160035</v>
          </cell>
          <cell r="E143" t="str">
            <v>男</v>
          </cell>
          <cell r="F143" t="str">
            <v>普外科主治医师</v>
          </cell>
          <cell r="G143" t="str">
            <v>乡镇卫生院</v>
          </cell>
          <cell r="H143" t="str">
            <v>13054066414</v>
          </cell>
        </row>
        <row r="144">
          <cell r="A144">
            <v>2431209</v>
          </cell>
          <cell r="B144" t="str">
            <v>袁紫嫣</v>
          </cell>
          <cell r="C144" t="str">
            <v>77</v>
          </cell>
          <cell r="D144" t="str">
            <v>43072320030321062X</v>
          </cell>
          <cell r="E144" t="str">
            <v>女</v>
          </cell>
          <cell r="F144" t="str">
            <v>高中语文教师</v>
          </cell>
          <cell r="G144" t="str">
            <v>县职业中专</v>
          </cell>
          <cell r="H144" t="str">
            <v>18873662952</v>
          </cell>
        </row>
        <row r="145">
          <cell r="A145">
            <v>2431108</v>
          </cell>
          <cell r="B145" t="str">
            <v>张艳</v>
          </cell>
          <cell r="C145" t="str">
            <v>76</v>
          </cell>
          <cell r="D145" t="str">
            <v>430726199811245427</v>
          </cell>
          <cell r="E145" t="str">
            <v>女</v>
          </cell>
          <cell r="F145" t="str">
            <v>高中语文教师</v>
          </cell>
          <cell r="G145" t="str">
            <v>县职业中专</v>
          </cell>
          <cell r="H145" t="str">
            <v>13575195822</v>
          </cell>
        </row>
        <row r="146">
          <cell r="A146">
            <v>2431305</v>
          </cell>
          <cell r="B146" t="str">
            <v>邹萍</v>
          </cell>
          <cell r="C146" t="str">
            <v>66</v>
          </cell>
          <cell r="D146" t="str">
            <v>360311200210270011</v>
          </cell>
          <cell r="E146" t="str">
            <v>男</v>
          </cell>
          <cell r="F146" t="str">
            <v>高中数学教师</v>
          </cell>
          <cell r="G146" t="str">
            <v>县职业中专</v>
          </cell>
          <cell r="H146" t="str">
            <v>18770117317</v>
          </cell>
        </row>
        <row r="147">
          <cell r="A147">
            <v>2431311</v>
          </cell>
          <cell r="B147" t="str">
            <v>李周灵</v>
          </cell>
          <cell r="C147" t="str">
            <v>66</v>
          </cell>
          <cell r="D147" t="str">
            <v>360421200009030858</v>
          </cell>
          <cell r="E147" t="str">
            <v>男</v>
          </cell>
          <cell r="F147" t="str">
            <v>高中数学教师</v>
          </cell>
          <cell r="G147" t="str">
            <v>县职业中专</v>
          </cell>
          <cell r="H147" t="str">
            <v>15179273559</v>
          </cell>
        </row>
        <row r="148">
          <cell r="A148">
            <v>2431224</v>
          </cell>
          <cell r="B148" t="str">
            <v>刘佳玲</v>
          </cell>
          <cell r="C148" t="str">
            <v>64.5</v>
          </cell>
          <cell r="D148" t="str">
            <v>430723200212132064</v>
          </cell>
          <cell r="E148" t="str">
            <v>女</v>
          </cell>
          <cell r="F148" t="str">
            <v>高中数学教师</v>
          </cell>
          <cell r="G148" t="str">
            <v>县职业中专</v>
          </cell>
          <cell r="H148" t="str">
            <v>17300706393</v>
          </cell>
        </row>
        <row r="149">
          <cell r="A149">
            <v>2431308</v>
          </cell>
          <cell r="B149" t="str">
            <v>江娇娥</v>
          </cell>
          <cell r="C149" t="str">
            <v>64</v>
          </cell>
          <cell r="D149" t="str">
            <v>430724200212096223</v>
          </cell>
          <cell r="E149" t="str">
            <v>女</v>
          </cell>
          <cell r="F149" t="str">
            <v>高中数学教师</v>
          </cell>
          <cell r="G149" t="str">
            <v>县职业中专</v>
          </cell>
          <cell r="H149" t="str">
            <v>18773663670</v>
          </cell>
        </row>
        <row r="150">
          <cell r="A150">
            <v>2431007</v>
          </cell>
          <cell r="B150" t="str">
            <v>罗万玲</v>
          </cell>
          <cell r="C150" t="str">
            <v>78.6</v>
          </cell>
          <cell r="D150" t="str">
            <v>430722199812194523</v>
          </cell>
          <cell r="E150" t="str">
            <v>女</v>
          </cell>
          <cell r="F150" t="str">
            <v>高中英语教师</v>
          </cell>
          <cell r="G150" t="str">
            <v>县职业中专</v>
          </cell>
          <cell r="H150" t="str">
            <v>18797691819</v>
          </cell>
        </row>
        <row r="151">
          <cell r="A151">
            <v>2430926</v>
          </cell>
          <cell r="B151" t="str">
            <v>胡子漩</v>
          </cell>
          <cell r="C151" t="str">
            <v>78.35</v>
          </cell>
          <cell r="D151" t="str">
            <v>43070320020803508X</v>
          </cell>
          <cell r="E151" t="str">
            <v>女</v>
          </cell>
          <cell r="F151" t="str">
            <v>高中英语教师</v>
          </cell>
          <cell r="G151" t="str">
            <v>县职业中专</v>
          </cell>
          <cell r="H151" t="str">
            <v>15211223560</v>
          </cell>
        </row>
        <row r="152">
          <cell r="A152">
            <v>2431313</v>
          </cell>
          <cell r="B152" t="str">
            <v>艾子玲</v>
          </cell>
          <cell r="C152" t="str">
            <v>74.5</v>
          </cell>
          <cell r="D152" t="str">
            <v>360681199801222628</v>
          </cell>
          <cell r="E152" t="str">
            <v>女</v>
          </cell>
          <cell r="F152" t="str">
            <v>平面设计教师</v>
          </cell>
          <cell r="G152" t="str">
            <v>县职业中专</v>
          </cell>
          <cell r="H152" t="str">
            <v>17749631307</v>
          </cell>
        </row>
        <row r="153">
          <cell r="A153">
            <v>2431530</v>
          </cell>
          <cell r="B153" t="str">
            <v>滕杨</v>
          </cell>
          <cell r="C153" t="str">
            <v>74</v>
          </cell>
          <cell r="D153" t="str">
            <v>431226199810036969</v>
          </cell>
          <cell r="E153" t="str">
            <v>女</v>
          </cell>
          <cell r="F153" t="str">
            <v>平面设计教师</v>
          </cell>
          <cell r="G153" t="str">
            <v>县职业中专</v>
          </cell>
          <cell r="H153" t="str">
            <v>18274525762</v>
          </cell>
        </row>
        <row r="154">
          <cell r="A154">
            <v>2436011</v>
          </cell>
          <cell r="B154" t="str">
            <v>龚玉红</v>
          </cell>
          <cell r="C154" t="str">
            <v>68.6</v>
          </cell>
          <cell r="D154" t="str">
            <v>430723199410301425</v>
          </cell>
          <cell r="E154" t="str">
            <v>女</v>
          </cell>
          <cell r="F154" t="str">
            <v>会计教师</v>
          </cell>
          <cell r="G154" t="str">
            <v>县职业中专</v>
          </cell>
          <cell r="H154" t="str">
            <v>13511175371</v>
          </cell>
        </row>
        <row r="155">
          <cell r="A155">
            <v>2435922</v>
          </cell>
          <cell r="B155" t="str">
            <v>陈娥</v>
          </cell>
          <cell r="C155" t="str">
            <v>65.8</v>
          </cell>
          <cell r="D155" t="str">
            <v>430621199901035442</v>
          </cell>
          <cell r="E155" t="str">
            <v>女</v>
          </cell>
          <cell r="F155" t="str">
            <v>会计教师</v>
          </cell>
          <cell r="G155" t="str">
            <v>县职业中专</v>
          </cell>
          <cell r="H155" t="str">
            <v>17707306950</v>
          </cell>
        </row>
        <row r="156">
          <cell r="A156">
            <v>2435907</v>
          </cell>
          <cell r="B156" t="str">
            <v>胡月婵</v>
          </cell>
          <cell r="C156" t="str">
            <v>65.1</v>
          </cell>
          <cell r="D156" t="str">
            <v>430821199502071420</v>
          </cell>
          <cell r="E156" t="str">
            <v>女</v>
          </cell>
          <cell r="F156" t="str">
            <v>会计教师</v>
          </cell>
          <cell r="G156" t="str">
            <v>县职业中专</v>
          </cell>
          <cell r="H156" t="str">
            <v>15274400702</v>
          </cell>
        </row>
        <row r="157">
          <cell r="A157">
            <v>2435926</v>
          </cell>
          <cell r="B157" t="str">
            <v>欧阳钰梅</v>
          </cell>
          <cell r="C157" t="str">
            <v>63.9</v>
          </cell>
          <cell r="D157" t="str">
            <v>430724199505195828</v>
          </cell>
          <cell r="E157" t="str">
            <v>女</v>
          </cell>
          <cell r="F157" t="str">
            <v>会计教师</v>
          </cell>
          <cell r="G157" t="str">
            <v>县职业中专</v>
          </cell>
          <cell r="H157" t="str">
            <v>19807487339</v>
          </cell>
        </row>
      </sheetData>
      <sheetData sheetId="1">
        <row r="3">
          <cell r="C3">
            <v>2431313</v>
          </cell>
        </row>
        <row r="3">
          <cell r="F3">
            <v>81.8</v>
          </cell>
        </row>
        <row r="4">
          <cell r="C4">
            <v>2431530</v>
          </cell>
        </row>
        <row r="4">
          <cell r="F4">
            <v>86.6</v>
          </cell>
        </row>
        <row r="5">
          <cell r="C5">
            <v>2431224</v>
          </cell>
        </row>
        <row r="5">
          <cell r="F5">
            <v>79.8</v>
          </cell>
        </row>
        <row r="6">
          <cell r="C6">
            <v>2431305</v>
          </cell>
        </row>
        <row r="6">
          <cell r="F6">
            <v>84.2</v>
          </cell>
        </row>
        <row r="7">
          <cell r="C7">
            <v>2431311</v>
          </cell>
        </row>
        <row r="7">
          <cell r="F7">
            <v>82.6</v>
          </cell>
        </row>
        <row r="8">
          <cell r="C8">
            <v>2431308</v>
          </cell>
        </row>
        <row r="8">
          <cell r="F8">
            <v>85</v>
          </cell>
        </row>
        <row r="9">
          <cell r="C9">
            <v>2435907</v>
          </cell>
        </row>
        <row r="9">
          <cell r="F9">
            <v>82</v>
          </cell>
        </row>
        <row r="10">
          <cell r="C10">
            <v>2436011</v>
          </cell>
        </row>
        <row r="10">
          <cell r="F10">
            <v>86.2</v>
          </cell>
        </row>
        <row r="11">
          <cell r="C11">
            <v>2435922</v>
          </cell>
        </row>
        <row r="11">
          <cell r="F11">
            <v>82.4</v>
          </cell>
        </row>
        <row r="12">
          <cell r="C12">
            <v>2435926</v>
          </cell>
        </row>
        <row r="12">
          <cell r="F12">
            <v>85.4</v>
          </cell>
        </row>
        <row r="13">
          <cell r="C13">
            <v>2431007</v>
          </cell>
        </row>
        <row r="13">
          <cell r="F13">
            <v>83.6</v>
          </cell>
        </row>
        <row r="14">
          <cell r="C14">
            <v>2430926</v>
          </cell>
        </row>
        <row r="14">
          <cell r="F14">
            <v>78.6</v>
          </cell>
        </row>
        <row r="15">
          <cell r="C15">
            <v>2431209</v>
          </cell>
        </row>
        <row r="15">
          <cell r="F15">
            <v>81.6</v>
          </cell>
        </row>
        <row r="16">
          <cell r="C16">
            <v>2431108</v>
          </cell>
        </row>
        <row r="16">
          <cell r="F16">
            <v>84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workbookViewId="0">
      <pane ySplit="2" topLeftCell="A3" activePane="bottomLeft" state="frozen"/>
      <selection/>
      <selection pane="bottomLeft" activeCell="J64" sqref="J64"/>
    </sheetView>
  </sheetViews>
  <sheetFormatPr defaultColWidth="9" defaultRowHeight="14.25" outlineLevelCol="7"/>
  <cols>
    <col min="1" max="1" width="7.875" style="2" customWidth="1"/>
    <col min="2" max="2" width="11.75" style="3" customWidth="1"/>
    <col min="3" max="3" width="30.25" style="2" customWidth="1"/>
    <col min="4" max="4" width="12.375" style="2" customWidth="1"/>
    <col min="5" max="5" width="10.25" style="4" customWidth="1"/>
    <col min="6" max="6" width="9.875" style="2" customWidth="1"/>
    <col min="7" max="7" width="11.125" style="5" customWidth="1"/>
    <col min="8" max="8" width="11.125" style="2" customWidth="1"/>
    <col min="9" max="16384" width="9" style="2"/>
  </cols>
  <sheetData>
    <row r="1" ht="69" customHeight="1" spans="1:7">
      <c r="A1" s="6" t="s">
        <v>0</v>
      </c>
      <c r="B1" s="7"/>
      <c r="C1" s="7"/>
      <c r="D1" s="7"/>
      <c r="E1" s="7"/>
      <c r="F1" s="7"/>
      <c r="G1" s="8"/>
    </row>
    <row r="2" s="1" customFormat="1" ht="52.5" customHeight="1" spans="1:8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2" t="s">
        <v>6</v>
      </c>
      <c r="G2" s="13" t="s">
        <v>7</v>
      </c>
      <c r="H2" s="14"/>
    </row>
    <row r="3" s="1" customFormat="1" ht="23.25" customHeight="1" spans="1:8">
      <c r="A3" s="9" t="str">
        <f>VLOOKUP(B3,[1]面试人员!$A$3:$H$200,2,FALSE)</f>
        <v>龚雪茹</v>
      </c>
      <c r="B3" s="10">
        <v>2426710</v>
      </c>
      <c r="C3" s="9" t="str">
        <f>VLOOKUP(B3,[1]面试人员!$A$3:$H$200,7,FALSE)</f>
        <v>乡镇（街道）所属事业单位</v>
      </c>
      <c r="D3" s="9" t="str">
        <f>VLOOKUP(B3,[1]面试人员!$A$3:$H$200,6,FALSE)</f>
        <v>管理1</v>
      </c>
      <c r="E3" s="9" t="str">
        <f>VLOOKUP(B3,[1]面试人员!$A$3:$H$200,3,FALSE)</f>
        <v>74</v>
      </c>
      <c r="F3" s="15">
        <f>[1]面试成绩汇总表!F25</f>
        <v>80.84</v>
      </c>
      <c r="G3" s="16">
        <f t="shared" ref="G3:G56" si="0">E3*0.6+F3*0.4</f>
        <v>76.736</v>
      </c>
      <c r="H3" s="17"/>
    </row>
    <row r="4" s="1" customFormat="1" ht="23.25" customHeight="1" spans="1:8">
      <c r="A4" s="9" t="str">
        <f>VLOOKUP(B4,[1]面试人员!$A$3:$H$200,2,FALSE)</f>
        <v>徐静</v>
      </c>
      <c r="B4" s="10">
        <v>2426806</v>
      </c>
      <c r="C4" s="9" t="str">
        <f>VLOOKUP(B4,[1]面试人员!$A$3:$H$200,7,FALSE)</f>
        <v>乡镇（街道）所属事业单位</v>
      </c>
      <c r="D4" s="9" t="str">
        <f>VLOOKUP(B4,[1]面试人员!$A$3:$H$200,6,FALSE)</f>
        <v>管理1</v>
      </c>
      <c r="E4" s="9" t="str">
        <f>VLOOKUP(B4,[1]面试人员!$A$3:$H$200,3,FALSE)</f>
        <v>73.8</v>
      </c>
      <c r="F4" s="15">
        <f>[1]面试成绩汇总表!F27</f>
        <v>80.5</v>
      </c>
      <c r="G4" s="16">
        <f t="shared" si="0"/>
        <v>76.48</v>
      </c>
      <c r="H4" s="17"/>
    </row>
    <row r="5" s="1" customFormat="1" ht="23.25" customHeight="1" spans="1:8">
      <c r="A5" s="9" t="str">
        <f>VLOOKUP(B5,[1]面试人员!$A$3:$H$200,2,FALSE)</f>
        <v>辛瑜</v>
      </c>
      <c r="B5" s="10">
        <v>2426904</v>
      </c>
      <c r="C5" s="9" t="str">
        <f>VLOOKUP(B5,[1]面试人员!$A$3:$H$200,7,FALSE)</f>
        <v>乡镇（街道）所属事业单位</v>
      </c>
      <c r="D5" s="9" t="str">
        <f>VLOOKUP(B5,[1]面试人员!$A$3:$H$200,6,FALSE)</f>
        <v>管理1</v>
      </c>
      <c r="E5" s="9" t="str">
        <f>VLOOKUP(B5,[1]面试人员!$A$3:$H$200,3,FALSE)</f>
        <v>67</v>
      </c>
      <c r="F5" s="15">
        <f>[1]面试成绩汇总表!F19</f>
        <v>85.36</v>
      </c>
      <c r="G5" s="16">
        <f t="shared" si="0"/>
        <v>74.344</v>
      </c>
      <c r="H5" s="17"/>
    </row>
    <row r="6" s="1" customFormat="1" ht="23.25" customHeight="1" spans="1:8">
      <c r="A6" s="9" t="str">
        <f>VLOOKUP(B6,[1]面试人员!$A$3:$H$200,2,FALSE)</f>
        <v>陈科均</v>
      </c>
      <c r="B6" s="10">
        <v>2426810</v>
      </c>
      <c r="C6" s="9" t="str">
        <f>VLOOKUP(B6,[1]面试人员!$A$3:$H$200,7,FALSE)</f>
        <v>乡镇（街道）所属事业单位</v>
      </c>
      <c r="D6" s="9" t="str">
        <f>VLOOKUP(B6,[1]面试人员!$A$3:$H$200,6,FALSE)</f>
        <v>管理1</v>
      </c>
      <c r="E6" s="9" t="str">
        <f>VLOOKUP(B6,[1]面试人员!$A$3:$H$200,3,FALSE)</f>
        <v>72.2</v>
      </c>
      <c r="F6" s="15">
        <f>[1]面试成绩汇总表!F18</f>
        <v>76.94</v>
      </c>
      <c r="G6" s="16">
        <f t="shared" si="0"/>
        <v>74.096</v>
      </c>
      <c r="H6" s="17"/>
    </row>
    <row r="7" s="1" customFormat="1" ht="23.25" customHeight="1" spans="1:8">
      <c r="A7" s="9" t="str">
        <f>VLOOKUP(B7,[1]面试人员!$A$3:$H$200,2,FALSE)</f>
        <v>马娟</v>
      </c>
      <c r="B7" s="10">
        <v>2426819</v>
      </c>
      <c r="C7" s="9" t="str">
        <f>VLOOKUP(B7,[1]面试人员!$A$3:$H$200,7,FALSE)</f>
        <v>乡镇（街道）所属事业单位</v>
      </c>
      <c r="D7" s="9" t="str">
        <f>VLOOKUP(B7,[1]面试人员!$A$3:$H$200,6,FALSE)</f>
        <v>管理1</v>
      </c>
      <c r="E7" s="9" t="str">
        <f>VLOOKUP(B7,[1]面试人员!$A$3:$H$200,3,FALSE)</f>
        <v>70.4</v>
      </c>
      <c r="F7" s="15">
        <f>[1]面试成绩汇总表!F29</f>
        <v>77.66</v>
      </c>
      <c r="G7" s="16">
        <f t="shared" si="0"/>
        <v>73.304</v>
      </c>
      <c r="H7" s="17"/>
    </row>
    <row r="8" s="1" customFormat="1" ht="23.25" customHeight="1" spans="1:8">
      <c r="A8" s="9" t="str">
        <f>VLOOKUP(B8,[1]面试人员!$A$3:$H$200,2,FALSE)</f>
        <v>李艳</v>
      </c>
      <c r="B8" s="10">
        <v>2426816</v>
      </c>
      <c r="C8" s="9" t="str">
        <f>VLOOKUP(B8,[1]面试人员!$A$3:$H$200,7,FALSE)</f>
        <v>乡镇（街道）所属事业单位</v>
      </c>
      <c r="D8" s="9" t="str">
        <f>VLOOKUP(B8,[1]面试人员!$A$3:$H$200,6,FALSE)</f>
        <v>管理1</v>
      </c>
      <c r="E8" s="9" t="str">
        <f>VLOOKUP(B8,[1]面试人员!$A$3:$H$200,3,FALSE)</f>
        <v>65</v>
      </c>
      <c r="F8" s="15">
        <f>[1]面试成绩汇总表!F26</f>
        <v>85.2</v>
      </c>
      <c r="G8" s="16">
        <f t="shared" si="0"/>
        <v>73.08</v>
      </c>
      <c r="H8" s="17"/>
    </row>
    <row r="9" s="1" customFormat="1" ht="23.25" customHeight="1" spans="1:8">
      <c r="A9" s="9" t="str">
        <f>VLOOKUP(B9,[1]面试人员!$A$3:$H$200,2,FALSE)</f>
        <v>祝丽</v>
      </c>
      <c r="B9" s="10">
        <v>2426707</v>
      </c>
      <c r="C9" s="9" t="str">
        <f>VLOOKUP(B9,[1]面试人员!$A$3:$H$200,7,FALSE)</f>
        <v>乡镇（街道）所属事业单位</v>
      </c>
      <c r="D9" s="9" t="str">
        <f>VLOOKUP(B9,[1]面试人员!$A$3:$H$200,6,FALSE)</f>
        <v>管理1</v>
      </c>
      <c r="E9" s="9" t="str">
        <f>VLOOKUP(B9,[1]面试人员!$A$3:$H$200,3,FALSE)</f>
        <v>66.2</v>
      </c>
      <c r="F9" s="15">
        <f>[1]面试成绩汇总表!F28</f>
        <v>81.6</v>
      </c>
      <c r="G9" s="16">
        <f t="shared" si="0"/>
        <v>72.36</v>
      </c>
      <c r="H9" s="17"/>
    </row>
    <row r="10" s="1" customFormat="1" ht="23.25" customHeight="1" spans="1:8">
      <c r="A10" s="9" t="str">
        <f>VLOOKUP(B10,[1]面试人员!$A$3:$H$200,2,FALSE)</f>
        <v>邢梦婷</v>
      </c>
      <c r="B10" s="10">
        <v>2426720</v>
      </c>
      <c r="C10" s="9" t="str">
        <f>VLOOKUP(B10,[1]面试人员!$A$3:$H$200,7,FALSE)</f>
        <v>乡镇（街道）所属事业单位</v>
      </c>
      <c r="D10" s="9" t="str">
        <f>VLOOKUP(B10,[1]面试人员!$A$3:$H$200,6,FALSE)</f>
        <v>管理1</v>
      </c>
      <c r="E10" s="9" t="str">
        <f>VLOOKUP(B10,[1]面试人员!$A$3:$H$200,3,FALSE)</f>
        <v>66.8</v>
      </c>
      <c r="F10" s="15">
        <f>[1]面试成绩汇总表!F22</f>
        <v>79.9</v>
      </c>
      <c r="G10" s="16">
        <f t="shared" si="0"/>
        <v>72.04</v>
      </c>
      <c r="H10" s="17"/>
    </row>
    <row r="11" s="1" customFormat="1" ht="23.25" customHeight="1" spans="1:8">
      <c r="A11" s="9" t="str">
        <f>VLOOKUP(B11,[1]面试人员!$A$3:$H$200,2,FALSE)</f>
        <v>田蒙</v>
      </c>
      <c r="B11" s="10">
        <v>2426721</v>
      </c>
      <c r="C11" s="9" t="str">
        <f>VLOOKUP(B11,[1]面试人员!$A$3:$H$200,7,FALSE)</f>
        <v>乡镇（街道）所属事业单位</v>
      </c>
      <c r="D11" s="9" t="str">
        <f>VLOOKUP(B11,[1]面试人员!$A$3:$H$200,6,FALSE)</f>
        <v>管理1</v>
      </c>
      <c r="E11" s="9" t="str">
        <f>VLOOKUP(B11,[1]面试人员!$A$3:$H$200,3,FALSE)</f>
        <v>66.2</v>
      </c>
      <c r="F11" s="15">
        <f>[1]面试成绩汇总表!F23</f>
        <v>79.06</v>
      </c>
      <c r="G11" s="16">
        <f t="shared" si="0"/>
        <v>71.344</v>
      </c>
      <c r="H11" s="17"/>
    </row>
    <row r="12" s="1" customFormat="1" ht="23.25" customHeight="1" spans="1:8">
      <c r="A12" s="9" t="str">
        <f>VLOOKUP(B12,[1]面试人员!$A$3:$H$200,2,FALSE)</f>
        <v>游金兰</v>
      </c>
      <c r="B12" s="10">
        <v>2427007</v>
      </c>
      <c r="C12" s="9" t="str">
        <f>VLOOKUP(B12,[1]面试人员!$A$3:$H$200,7,FALSE)</f>
        <v>乡镇（街道）所属事业单位</v>
      </c>
      <c r="D12" s="9" t="str">
        <f>VLOOKUP(B12,[1]面试人员!$A$3:$H$200,6,FALSE)</f>
        <v>管理1</v>
      </c>
      <c r="E12" s="9" t="str">
        <f>VLOOKUP(B12,[1]面试人员!$A$3:$H$200,3,FALSE)</f>
        <v>65</v>
      </c>
      <c r="F12" s="15">
        <f>[1]面试成绩汇总表!F24</f>
        <v>80.44</v>
      </c>
      <c r="G12" s="16">
        <f t="shared" si="0"/>
        <v>71.176</v>
      </c>
      <c r="H12" s="17"/>
    </row>
    <row r="13" s="1" customFormat="1" ht="23.25" customHeight="1" spans="1:8">
      <c r="A13" s="9" t="str">
        <f>VLOOKUP(B13,[1]面试人员!$A$3:$H$200,2,FALSE)</f>
        <v>苏坤兰</v>
      </c>
      <c r="B13" s="10">
        <v>2426927</v>
      </c>
      <c r="C13" s="9" t="str">
        <f>VLOOKUP(B13,[1]面试人员!$A$3:$H$200,7,FALSE)</f>
        <v>乡镇（街道）所属事业单位</v>
      </c>
      <c r="D13" s="9" t="str">
        <f>VLOOKUP(B13,[1]面试人员!$A$3:$H$200,6,FALSE)</f>
        <v>管理1</v>
      </c>
      <c r="E13" s="9" t="str">
        <f>VLOOKUP(B13,[1]面试人员!$A$3:$H$200,3,FALSE)</f>
        <v>66</v>
      </c>
      <c r="F13" s="15">
        <f>[1]面试成绩汇总表!F31</f>
        <v>78.54</v>
      </c>
      <c r="G13" s="16">
        <f t="shared" si="0"/>
        <v>71.016</v>
      </c>
      <c r="H13" s="17"/>
    </row>
    <row r="14" s="1" customFormat="1" ht="23.25" customHeight="1" spans="1:8">
      <c r="A14" s="9" t="str">
        <f>VLOOKUP(B14,[1]面试人员!$A$3:$H$200,2,FALSE)</f>
        <v>陈荣花</v>
      </c>
      <c r="B14" s="10">
        <v>2426610</v>
      </c>
      <c r="C14" s="9" t="str">
        <f>VLOOKUP(B14,[1]面试人员!$A$3:$H$200,7,FALSE)</f>
        <v>乡镇（街道）所属事业单位</v>
      </c>
      <c r="D14" s="9" t="str">
        <f>VLOOKUP(B14,[1]面试人员!$A$3:$H$200,6,FALSE)</f>
        <v>管理1</v>
      </c>
      <c r="E14" s="9" t="str">
        <f>VLOOKUP(B14,[1]面试人员!$A$3:$H$200,3,FALSE)</f>
        <v>65.6</v>
      </c>
      <c r="F14" s="15">
        <f>[1]面试成绩汇总表!F21</f>
        <v>78.66</v>
      </c>
      <c r="G14" s="16">
        <f t="shared" si="0"/>
        <v>70.824</v>
      </c>
      <c r="H14" s="17"/>
    </row>
    <row r="15" s="1" customFormat="1" ht="23.25" customHeight="1" spans="1:8">
      <c r="A15" s="9" t="str">
        <f>VLOOKUP(B15,[1]面试人员!$A$3:$H$200,2,FALSE)</f>
        <v>张明</v>
      </c>
      <c r="B15" s="10">
        <v>2426908</v>
      </c>
      <c r="C15" s="9" t="str">
        <f>VLOOKUP(B15,[1]面试人员!$A$3:$H$200,7,FALSE)</f>
        <v>乡镇（街道）所属事业单位</v>
      </c>
      <c r="D15" s="9" t="str">
        <f>VLOOKUP(B15,[1]面试人员!$A$3:$H$200,6,FALSE)</f>
        <v>管理1</v>
      </c>
      <c r="E15" s="9" t="str">
        <f>VLOOKUP(B15,[1]面试人员!$A$3:$H$200,3,FALSE)</f>
        <v>65.8</v>
      </c>
      <c r="F15" s="15">
        <f>[1]面试成绩汇总表!F20</f>
        <v>77.68</v>
      </c>
      <c r="G15" s="16">
        <f t="shared" si="0"/>
        <v>70.552</v>
      </c>
      <c r="H15" s="17"/>
    </row>
    <row r="16" s="1" customFormat="1" ht="23.25" customHeight="1" spans="1:8">
      <c r="A16" s="9" t="str">
        <f>VLOOKUP(B16,[1]面试人员!$A$3:$H$200,2,FALSE)</f>
        <v>张建</v>
      </c>
      <c r="B16" s="10">
        <v>2426922</v>
      </c>
      <c r="C16" s="9" t="str">
        <f>VLOOKUP(B16,[1]面试人员!$A$3:$H$200,7,FALSE)</f>
        <v>乡镇（街道）所属事业单位</v>
      </c>
      <c r="D16" s="9" t="str">
        <f>VLOOKUP(B16,[1]面试人员!$A$3:$H$200,6,FALSE)</f>
        <v>管理1</v>
      </c>
      <c r="E16" s="9" t="str">
        <f>VLOOKUP(B16,[1]面试人员!$A$3:$H$200,3,FALSE)</f>
        <v>65</v>
      </c>
      <c r="F16" s="15">
        <f>[1]面试成绩汇总表!F30</f>
        <v>77.7</v>
      </c>
      <c r="G16" s="16">
        <f t="shared" si="0"/>
        <v>70.08</v>
      </c>
      <c r="H16" s="17"/>
    </row>
    <row r="17" s="1" customFormat="1" ht="23.25" customHeight="1" spans="1:8">
      <c r="A17" s="9" t="str">
        <f>VLOOKUP(B17,[1]面试人员!$A$3:$H$200,2,FALSE)</f>
        <v>黄海淑</v>
      </c>
      <c r="B17" s="10">
        <v>2427109</v>
      </c>
      <c r="C17" s="9" t="str">
        <f>VLOOKUP(B17,[1]面试人员!$A$3:$H$200,7,FALSE)</f>
        <v>乡镇（街道）所属事业单位</v>
      </c>
      <c r="D17" s="9" t="str">
        <f>VLOOKUP(B17,[1]面试人员!$A$3:$H$200,6,FALSE)</f>
        <v>管理2</v>
      </c>
      <c r="E17" s="9" t="str">
        <f>VLOOKUP(B17,[1]面试人员!$A$3:$H$200,3,FALSE)</f>
        <v>70.2</v>
      </c>
      <c r="F17" s="15">
        <f>[1]面试成绩汇总表!F63</f>
        <v>81.76</v>
      </c>
      <c r="G17" s="16">
        <f t="shared" si="0"/>
        <v>74.824</v>
      </c>
      <c r="H17" s="17"/>
    </row>
    <row r="18" s="1" customFormat="1" ht="23.25" customHeight="1" spans="1:8">
      <c r="A18" s="9" t="str">
        <f>VLOOKUP(B18,[1]面试人员!$A$3:$H$200,2,FALSE)</f>
        <v>王婷婷</v>
      </c>
      <c r="B18" s="10">
        <v>2427114</v>
      </c>
      <c r="C18" s="9" t="str">
        <f>VLOOKUP(B18,[1]面试人员!$A$3:$H$200,7,FALSE)</f>
        <v>乡镇（街道）所属事业单位</v>
      </c>
      <c r="D18" s="9" t="str">
        <f>VLOOKUP(B18,[1]面试人员!$A$3:$H$200,6,FALSE)</f>
        <v>管理2</v>
      </c>
      <c r="E18" s="9" t="str">
        <f>VLOOKUP(B18,[1]面试人员!$A$3:$H$200,3,FALSE)</f>
        <v>72.2</v>
      </c>
      <c r="F18" s="15">
        <f>[1]面试成绩汇总表!F65</f>
        <v>78.46</v>
      </c>
      <c r="G18" s="16">
        <f t="shared" si="0"/>
        <v>74.704</v>
      </c>
      <c r="H18" s="17"/>
    </row>
    <row r="19" s="1" customFormat="1" ht="23.25" customHeight="1" spans="1:8">
      <c r="A19" s="9" t="str">
        <f>VLOOKUP(B19,[1]面试人员!$A$3:$H$200,2,FALSE)</f>
        <v>李橙</v>
      </c>
      <c r="B19" s="10">
        <v>2427216</v>
      </c>
      <c r="C19" s="9" t="str">
        <f>VLOOKUP(B19,[1]面试人员!$A$3:$H$200,7,FALSE)</f>
        <v>乡镇（街道）所属事业单位</v>
      </c>
      <c r="D19" s="9" t="str">
        <f>VLOOKUP(B19,[1]面试人员!$A$3:$H$200,6,FALSE)</f>
        <v>管理2</v>
      </c>
      <c r="E19" s="9" t="str">
        <f>VLOOKUP(B19,[1]面试人员!$A$3:$H$200,3,FALSE)</f>
        <v>67.4</v>
      </c>
      <c r="F19" s="15">
        <f>[1]面试成绩汇总表!F69</f>
        <v>84.96</v>
      </c>
      <c r="G19" s="16">
        <f t="shared" si="0"/>
        <v>74.424</v>
      </c>
      <c r="H19" s="17"/>
    </row>
    <row r="20" s="1" customFormat="1" ht="23.25" customHeight="1" spans="1:8">
      <c r="A20" s="9" t="str">
        <f>VLOOKUP(B20,[1]面试人员!$A$3:$H$200,2,FALSE)</f>
        <v>汪澜</v>
      </c>
      <c r="B20" s="10">
        <v>2427123</v>
      </c>
      <c r="C20" s="9" t="str">
        <f>VLOOKUP(B20,[1]面试人员!$A$3:$H$200,7,FALSE)</f>
        <v>乡镇（街道）所属事业单位</v>
      </c>
      <c r="D20" s="9" t="str">
        <f>VLOOKUP(B20,[1]面试人员!$A$3:$H$200,6,FALSE)</f>
        <v>管理2</v>
      </c>
      <c r="E20" s="9" t="str">
        <f>VLOOKUP(B20,[1]面试人员!$A$3:$H$200,3,FALSE)</f>
        <v>65.4</v>
      </c>
      <c r="F20" s="15">
        <f>[1]面试成绩汇总表!F61</f>
        <v>87.28</v>
      </c>
      <c r="G20" s="16">
        <f t="shared" si="0"/>
        <v>74.152</v>
      </c>
      <c r="H20" s="17"/>
    </row>
    <row r="21" s="1" customFormat="1" ht="23.25" customHeight="1" spans="1:8">
      <c r="A21" s="9" t="str">
        <f>VLOOKUP(B21,[1]面试人员!$A$3:$H$200,2,FALSE)</f>
        <v>龚飞飞</v>
      </c>
      <c r="B21" s="10">
        <v>2427205</v>
      </c>
      <c r="C21" s="9" t="str">
        <f>VLOOKUP(B21,[1]面试人员!$A$3:$H$200,7,FALSE)</f>
        <v>乡镇（街道）所属事业单位</v>
      </c>
      <c r="D21" s="9" t="str">
        <f>VLOOKUP(B21,[1]面试人员!$A$3:$H$200,6,FALSE)</f>
        <v>管理2</v>
      </c>
      <c r="E21" s="9" t="str">
        <f>VLOOKUP(B21,[1]面试人员!$A$3:$H$200,3,FALSE)</f>
        <v>68.6</v>
      </c>
      <c r="F21" s="15">
        <f>[1]面试成绩汇总表!F71</f>
        <v>81.4</v>
      </c>
      <c r="G21" s="16">
        <f t="shared" si="0"/>
        <v>73.72</v>
      </c>
      <c r="H21" s="17"/>
    </row>
    <row r="22" s="1" customFormat="1" ht="23.25" customHeight="1" spans="1:8">
      <c r="A22" s="9" t="str">
        <f>VLOOKUP(B22,[1]面试人员!$A$3:$H$200,2,FALSE)</f>
        <v>史明锋</v>
      </c>
      <c r="B22" s="10">
        <v>2427207</v>
      </c>
      <c r="C22" s="9" t="str">
        <f>VLOOKUP(B22,[1]面试人员!$A$3:$H$200,7,FALSE)</f>
        <v>乡镇（街道）所属事业单位</v>
      </c>
      <c r="D22" s="9" t="str">
        <f>VLOOKUP(B22,[1]面试人员!$A$3:$H$200,6,FALSE)</f>
        <v>管理2</v>
      </c>
      <c r="E22" s="9" t="str">
        <f>VLOOKUP(B22,[1]面试人员!$A$3:$H$200,3,FALSE)</f>
        <v>68</v>
      </c>
      <c r="F22" s="15">
        <f>[1]面试成绩汇总表!F66</f>
        <v>81.6</v>
      </c>
      <c r="G22" s="16">
        <f t="shared" si="0"/>
        <v>73.44</v>
      </c>
      <c r="H22" s="17"/>
    </row>
    <row r="23" s="1" customFormat="1" ht="23.25" customHeight="1" spans="1:8">
      <c r="A23" s="9" t="str">
        <f>VLOOKUP(B23,[1]面试人员!$A$3:$H$200,2,FALSE)</f>
        <v>文念</v>
      </c>
      <c r="B23" s="10">
        <v>2427024</v>
      </c>
      <c r="C23" s="9" t="str">
        <f>VLOOKUP(B23,[1]面试人员!$A$3:$H$200,7,FALSE)</f>
        <v>乡镇（街道）所属事业单位</v>
      </c>
      <c r="D23" s="9" t="str">
        <f>VLOOKUP(B23,[1]面试人员!$A$3:$H$200,6,FALSE)</f>
        <v>管理2</v>
      </c>
      <c r="E23" s="9" t="str">
        <f>VLOOKUP(B23,[1]面试人员!$A$3:$H$200,3,FALSE)</f>
        <v>68.4</v>
      </c>
      <c r="F23" s="15">
        <f>[1]面试成绩汇总表!F76</f>
        <v>80.24</v>
      </c>
      <c r="G23" s="16">
        <f t="shared" si="0"/>
        <v>73.136</v>
      </c>
      <c r="H23" s="17"/>
    </row>
    <row r="24" s="1" customFormat="1" ht="23.25" customHeight="1" spans="1:8">
      <c r="A24" s="9" t="str">
        <f>VLOOKUP(B24,[1]面试人员!$A$3:$H$200,2,FALSE)</f>
        <v>吴樊</v>
      </c>
      <c r="B24" s="10">
        <v>2427215</v>
      </c>
      <c r="C24" s="9" t="str">
        <f>VLOOKUP(B24,[1]面试人员!$A$3:$H$200,7,FALSE)</f>
        <v>乡镇（街道）所属事业单位</v>
      </c>
      <c r="D24" s="9" t="str">
        <f>VLOOKUP(B24,[1]面试人员!$A$3:$H$200,6,FALSE)</f>
        <v>管理2</v>
      </c>
      <c r="E24" s="9" t="str">
        <f>VLOOKUP(B24,[1]面试人员!$A$3:$H$200,3,FALSE)</f>
        <v>66.8</v>
      </c>
      <c r="F24" s="15">
        <f>[1]面试成绩汇总表!F68</f>
        <v>82.38</v>
      </c>
      <c r="G24" s="16">
        <f t="shared" si="0"/>
        <v>73.032</v>
      </c>
      <c r="H24" s="17"/>
    </row>
    <row r="25" s="1" customFormat="1" ht="23.25" customHeight="1" spans="1:8">
      <c r="A25" s="9" t="str">
        <f>VLOOKUP(B25,[1]面试人员!$A$3:$H$200,2,FALSE)</f>
        <v>谢维维</v>
      </c>
      <c r="B25" s="10">
        <v>2427214</v>
      </c>
      <c r="C25" s="9" t="str">
        <f>VLOOKUP(B25,[1]面试人员!$A$3:$H$200,7,FALSE)</f>
        <v>乡镇（街道）所属事业单位</v>
      </c>
      <c r="D25" s="9" t="str">
        <f>VLOOKUP(B25,[1]面试人员!$A$3:$H$200,6,FALSE)</f>
        <v>管理2</v>
      </c>
      <c r="E25" s="9" t="str">
        <f>VLOOKUP(B25,[1]面试人员!$A$3:$H$200,3,FALSE)</f>
        <v>67.8</v>
      </c>
      <c r="F25" s="15">
        <f>[1]面试成绩汇总表!F64</f>
        <v>80.48</v>
      </c>
      <c r="G25" s="16">
        <f t="shared" si="0"/>
        <v>72.872</v>
      </c>
      <c r="H25" s="17"/>
    </row>
    <row r="26" s="1" customFormat="1" ht="23.25" customHeight="1" spans="1:8">
      <c r="A26" s="9" t="str">
        <f>VLOOKUP(B26,[1]面试人员!$A$3:$H$200,2,FALSE)</f>
        <v>杨洋</v>
      </c>
      <c r="B26" s="10">
        <v>2427308</v>
      </c>
      <c r="C26" s="9" t="str">
        <f>VLOOKUP(B26,[1]面试人员!$A$3:$H$200,7,FALSE)</f>
        <v>乡镇（街道）所属事业单位</v>
      </c>
      <c r="D26" s="9" t="str">
        <f>VLOOKUP(B26,[1]面试人员!$A$3:$H$200,6,FALSE)</f>
        <v>管理2</v>
      </c>
      <c r="E26" s="9" t="str">
        <f>VLOOKUP(B26,[1]面试人员!$A$3:$H$200,3,FALSE)</f>
        <v>66.8</v>
      </c>
      <c r="F26" s="15">
        <f>[1]面试成绩汇总表!F67</f>
        <v>80.26</v>
      </c>
      <c r="G26" s="16">
        <f t="shared" si="0"/>
        <v>72.184</v>
      </c>
      <c r="H26" s="17"/>
    </row>
    <row r="27" s="1" customFormat="1" ht="23.25" customHeight="1" spans="1:8">
      <c r="A27" s="9" t="str">
        <f>VLOOKUP(B27,[1]面试人员!$A$3:$H$200,2,FALSE)</f>
        <v>龚婉婷</v>
      </c>
      <c r="B27" s="10">
        <v>2427020</v>
      </c>
      <c r="C27" s="9" t="str">
        <f>VLOOKUP(B27,[1]面试人员!$A$3:$H$200,7,FALSE)</f>
        <v>乡镇（街道）所属事业单位</v>
      </c>
      <c r="D27" s="9" t="str">
        <f>VLOOKUP(B27,[1]面试人员!$A$3:$H$200,6,FALSE)</f>
        <v>管理2</v>
      </c>
      <c r="E27" s="9" t="str">
        <f>VLOOKUP(B27,[1]面试人员!$A$3:$H$200,3,FALSE)</f>
        <v>63.6</v>
      </c>
      <c r="F27" s="15">
        <f>[1]面试成绩汇总表!F72</f>
        <v>82.2</v>
      </c>
      <c r="G27" s="16">
        <f t="shared" si="0"/>
        <v>71.04</v>
      </c>
      <c r="H27" s="17"/>
    </row>
    <row r="28" s="1" customFormat="1" ht="23.25" customHeight="1" spans="1:8">
      <c r="A28" s="9" t="str">
        <f>VLOOKUP(B28,[1]面试人员!$A$3:$H$200,2,FALSE)</f>
        <v>周毅</v>
      </c>
      <c r="B28" s="10">
        <v>2427021</v>
      </c>
      <c r="C28" s="9" t="str">
        <f>VLOOKUP(B28,[1]面试人员!$A$3:$H$200,7,FALSE)</f>
        <v>乡镇（街道）所属事业单位</v>
      </c>
      <c r="D28" s="9" t="str">
        <f>VLOOKUP(B28,[1]面试人员!$A$3:$H$200,6,FALSE)</f>
        <v>管理2</v>
      </c>
      <c r="E28" s="9" t="str">
        <f>VLOOKUP(B28,[1]面试人员!$A$3:$H$200,3,FALSE)</f>
        <v>63.6</v>
      </c>
      <c r="F28" s="15">
        <f>[1]面试成绩汇总表!F74</f>
        <v>81.32</v>
      </c>
      <c r="G28" s="16">
        <f t="shared" si="0"/>
        <v>70.688</v>
      </c>
      <c r="H28" s="17"/>
    </row>
    <row r="29" s="1" customFormat="1" ht="23.25" customHeight="1" spans="1:8">
      <c r="A29" s="9" t="str">
        <f>VLOOKUP(B29,[1]面试人员!$A$3:$H$200,2,FALSE)</f>
        <v>张英</v>
      </c>
      <c r="B29" s="10">
        <v>2427203</v>
      </c>
      <c r="C29" s="9" t="str">
        <f>VLOOKUP(B29,[1]面试人员!$A$3:$H$200,7,FALSE)</f>
        <v>乡镇（街道）所属事业单位</v>
      </c>
      <c r="D29" s="9" t="str">
        <f>VLOOKUP(B29,[1]面试人员!$A$3:$H$200,6,FALSE)</f>
        <v>管理2</v>
      </c>
      <c r="E29" s="9" t="str">
        <f>VLOOKUP(B29,[1]面试人员!$A$3:$H$200,3,FALSE)</f>
        <v>65.4</v>
      </c>
      <c r="F29" s="15">
        <f>[1]面试成绩汇总表!F60</f>
        <v>78.52</v>
      </c>
      <c r="G29" s="16">
        <f t="shared" si="0"/>
        <v>70.648</v>
      </c>
      <c r="H29" s="17"/>
    </row>
    <row r="30" s="1" customFormat="1" ht="23.25" customHeight="1" spans="1:8">
      <c r="A30" s="9" t="str">
        <f>VLOOKUP(B30,[1]面试人员!$A$3:$H$200,2,FALSE)</f>
        <v>朱伟</v>
      </c>
      <c r="B30" s="10">
        <v>2427211</v>
      </c>
      <c r="C30" s="9" t="str">
        <f>VLOOKUP(B30,[1]面试人员!$A$3:$H$200,7,FALSE)</f>
        <v>乡镇（街道）所属事业单位</v>
      </c>
      <c r="D30" s="9" t="str">
        <f>VLOOKUP(B30,[1]面试人员!$A$3:$H$200,6,FALSE)</f>
        <v>管理2</v>
      </c>
      <c r="E30" s="9" t="str">
        <f>VLOOKUP(B30,[1]面试人员!$A$3:$H$200,3,FALSE)</f>
        <v>64.8</v>
      </c>
      <c r="F30" s="15">
        <f>[1]面试成绩汇总表!F62</f>
        <v>76.98</v>
      </c>
      <c r="G30" s="16">
        <f t="shared" si="0"/>
        <v>69.672</v>
      </c>
      <c r="H30" s="17"/>
    </row>
    <row r="31" s="1" customFormat="1" ht="23.25" customHeight="1" spans="1:8">
      <c r="A31" s="9" t="str">
        <f>VLOOKUP(B31,[1]面试人员!$A$3:$H$200,2,FALSE)</f>
        <v>卢芳</v>
      </c>
      <c r="B31" s="10">
        <v>2427228</v>
      </c>
      <c r="C31" s="9" t="str">
        <f>VLOOKUP(B31,[1]面试人员!$A$3:$H$200,7,FALSE)</f>
        <v>乡镇（街道）所属事业单位</v>
      </c>
      <c r="D31" s="9" t="str">
        <f>VLOOKUP(B31,[1]面试人员!$A$3:$H$200,6,FALSE)</f>
        <v>管理2</v>
      </c>
      <c r="E31" s="9" t="str">
        <f>VLOOKUP(B31,[1]面试人员!$A$3:$H$200,3,FALSE)</f>
        <v>63.8</v>
      </c>
      <c r="F31" s="15">
        <f>[1]面试成绩汇总表!F70</f>
        <v>78.34</v>
      </c>
      <c r="G31" s="16">
        <f t="shared" si="0"/>
        <v>69.616</v>
      </c>
      <c r="H31" s="17"/>
    </row>
    <row r="32" s="1" customFormat="1" ht="23.25" customHeight="1" spans="1:8">
      <c r="A32" s="9" t="str">
        <f>VLOOKUP(B32,[1]面试人员!$A$3:$H$200,2,FALSE)</f>
        <v>肖海</v>
      </c>
      <c r="B32" s="10">
        <v>2427307</v>
      </c>
      <c r="C32" s="9" t="str">
        <f>VLOOKUP(B32,[1]面试人员!$A$3:$H$200,7,FALSE)</f>
        <v>乡镇（街道）所属事业单位</v>
      </c>
      <c r="D32" s="9" t="str">
        <f>VLOOKUP(B32,[1]面试人员!$A$3:$H$200,6,FALSE)</f>
        <v>管理2</v>
      </c>
      <c r="E32" s="9" t="str">
        <f>VLOOKUP(B32,[1]面试人员!$A$3:$H$200,3,FALSE)</f>
        <v>65</v>
      </c>
      <c r="F32" s="15">
        <f>[1]面试成绩汇总表!F73</f>
        <v>76.06</v>
      </c>
      <c r="G32" s="16">
        <f t="shared" si="0"/>
        <v>69.424</v>
      </c>
      <c r="H32" s="17"/>
    </row>
    <row r="33" s="1" customFormat="1" ht="23.25" customHeight="1" spans="1:8">
      <c r="A33" s="9" t="str">
        <f>VLOOKUP(B33,[1]面试人员!$A$3:$H$200,2,FALSE)</f>
        <v>黄婷婷</v>
      </c>
      <c r="B33" s="10">
        <v>2427030</v>
      </c>
      <c r="C33" s="9" t="str">
        <f>VLOOKUP(B33,[1]面试人员!$A$3:$H$200,7,FALSE)</f>
        <v>乡镇（街道）所属事业单位</v>
      </c>
      <c r="D33" s="9" t="str">
        <f>VLOOKUP(B33,[1]面试人员!$A$3:$H$200,6,FALSE)</f>
        <v>管理2</v>
      </c>
      <c r="E33" s="9" t="str">
        <f>VLOOKUP(B33,[1]面试人员!$A$3:$H$200,3,FALSE)</f>
        <v>63.6</v>
      </c>
      <c r="F33" s="15">
        <f>[1]面试成绩汇总表!F75</f>
        <v>73.92</v>
      </c>
      <c r="G33" s="16">
        <f t="shared" si="0"/>
        <v>67.728</v>
      </c>
      <c r="H33" s="17"/>
    </row>
    <row r="34" s="1" customFormat="1" ht="23.25" customHeight="1" spans="1:8">
      <c r="A34" s="9" t="str">
        <f>VLOOKUP(B34,[1]面试人员!$A$3:$H$200,2,FALSE)</f>
        <v>彭鹏</v>
      </c>
      <c r="B34" s="10">
        <v>2427315</v>
      </c>
      <c r="C34" s="9" t="str">
        <f>VLOOKUP(B34,[1]面试人员!$A$3:$H$200,7,FALSE)</f>
        <v>乡镇（街道）所属事业单位</v>
      </c>
      <c r="D34" s="9" t="str">
        <f>VLOOKUP(B34,[1]面试人员!$A$3:$H$200,6,FALSE)</f>
        <v>管理3</v>
      </c>
      <c r="E34" s="9" t="str">
        <f>VLOOKUP(B34,[1]面试人员!$A$3:$H$200,3,FALSE)</f>
        <v>65.6</v>
      </c>
      <c r="F34" s="15">
        <f>[1]面试成绩汇总表!F3</f>
        <v>77.7</v>
      </c>
      <c r="G34" s="16">
        <f t="shared" si="0"/>
        <v>70.44</v>
      </c>
      <c r="H34" s="17"/>
    </row>
    <row r="35" s="1" customFormat="1" ht="23.25" customHeight="1" spans="1:8">
      <c r="A35" s="9" t="str">
        <f>VLOOKUP(B35,[1]面试人员!$A$3:$H$200,2,FALSE)</f>
        <v>胡明强</v>
      </c>
      <c r="B35" s="10">
        <v>2427407</v>
      </c>
      <c r="C35" s="9" t="str">
        <f>VLOOKUP(B35,[1]面试人员!$A$3:$H$200,7,FALSE)</f>
        <v>乡镇（街道）所属事业单位</v>
      </c>
      <c r="D35" s="9" t="str">
        <f>VLOOKUP(B35,[1]面试人员!$A$3:$H$200,6,FALSE)</f>
        <v>管理4</v>
      </c>
      <c r="E35" s="9" t="str">
        <f>VLOOKUP(B35,[1]面试人员!$A$3:$H$200,3,FALSE)</f>
        <v>76.2</v>
      </c>
      <c r="F35" s="15">
        <f>[1]面试成绩汇总表!F7</f>
        <v>80.2</v>
      </c>
      <c r="G35" s="16">
        <f t="shared" si="0"/>
        <v>77.8</v>
      </c>
      <c r="H35" s="17"/>
    </row>
    <row r="36" s="1" customFormat="1" ht="23.25" customHeight="1" spans="1:8">
      <c r="A36" s="9" t="str">
        <f>VLOOKUP(B36,[1]面试人员!$A$3:$H$200,2,FALSE)</f>
        <v>赵澳</v>
      </c>
      <c r="B36" s="10">
        <v>2427410</v>
      </c>
      <c r="C36" s="9" t="str">
        <f>VLOOKUP(B36,[1]面试人员!$A$3:$H$200,7,FALSE)</f>
        <v>乡镇（街道）所属事业单位</v>
      </c>
      <c r="D36" s="9" t="str">
        <f>VLOOKUP(B36,[1]面试人员!$A$3:$H$200,6,FALSE)</f>
        <v>管理4</v>
      </c>
      <c r="E36" s="9" t="str">
        <f>VLOOKUP(B36,[1]面试人员!$A$3:$H$200,3,FALSE)</f>
        <v>73</v>
      </c>
      <c r="F36" s="15">
        <f>[1]面试成绩汇总表!F9</f>
        <v>82.44</v>
      </c>
      <c r="G36" s="16">
        <f t="shared" si="0"/>
        <v>76.776</v>
      </c>
      <c r="H36" s="17"/>
    </row>
    <row r="37" ht="23.25" customHeight="1" spans="1:8">
      <c r="A37" s="9" t="str">
        <f>VLOOKUP(B37,[1]面试人员!$A$3:$H$200,2,FALSE)</f>
        <v>邹明萌</v>
      </c>
      <c r="B37" s="10">
        <v>2427320</v>
      </c>
      <c r="C37" s="9" t="str">
        <f>VLOOKUP(B37,[1]面试人员!$A$3:$H$200,7,FALSE)</f>
        <v>乡镇（街道）所属事业单位</v>
      </c>
      <c r="D37" s="9" t="str">
        <f>VLOOKUP(B37,[1]面试人员!$A$3:$H$200,6,FALSE)</f>
        <v>管理4</v>
      </c>
      <c r="E37" s="9" t="str">
        <f>VLOOKUP(B37,[1]面试人员!$A$3:$H$200,3,FALSE)</f>
        <v>71.6</v>
      </c>
      <c r="F37" s="15">
        <f>[1]面试成绩汇总表!F4</f>
        <v>83.8</v>
      </c>
      <c r="G37" s="16">
        <f t="shared" si="0"/>
        <v>76.48</v>
      </c>
      <c r="H37" s="17"/>
    </row>
    <row r="38" ht="23.25" customHeight="1" spans="1:8">
      <c r="A38" s="9" t="str">
        <f>VLOOKUP(B38,[1]面试人员!$A$3:$H$200,2,FALSE)</f>
        <v>李鹏魁</v>
      </c>
      <c r="B38" s="10">
        <v>2427318</v>
      </c>
      <c r="C38" s="9" t="str">
        <f>VLOOKUP(B38,[1]面试人员!$A$3:$H$200,7,FALSE)</f>
        <v>乡镇（街道）所属事业单位</v>
      </c>
      <c r="D38" s="9" t="str">
        <f>VLOOKUP(B38,[1]面试人员!$A$3:$H$200,6,FALSE)</f>
        <v>管理4</v>
      </c>
      <c r="E38" s="9" t="str">
        <f>VLOOKUP(B38,[1]面试人员!$A$3:$H$200,3,FALSE)</f>
        <v>71.8</v>
      </c>
      <c r="F38" s="15">
        <f>[1]面试成绩汇总表!F6</f>
        <v>82.14</v>
      </c>
      <c r="G38" s="16">
        <f t="shared" si="0"/>
        <v>75.936</v>
      </c>
      <c r="H38" s="17"/>
    </row>
    <row r="39" ht="23.25" customHeight="1" spans="1:8">
      <c r="A39" s="9" t="str">
        <f>VLOOKUP(B39,[1]面试人员!$A$3:$H$200,2,FALSE)</f>
        <v>吉群媛</v>
      </c>
      <c r="B39" s="10">
        <v>2427324</v>
      </c>
      <c r="C39" s="9" t="str">
        <f>VLOOKUP(B39,[1]面试人员!$A$3:$H$200,7,FALSE)</f>
        <v>乡镇（街道）所属事业单位</v>
      </c>
      <c r="D39" s="9" t="str">
        <f>VLOOKUP(B39,[1]面试人员!$A$3:$H$200,6,FALSE)</f>
        <v>管理4</v>
      </c>
      <c r="E39" s="9" t="str">
        <f>VLOOKUP(B39,[1]面试人员!$A$3:$H$200,3,FALSE)</f>
        <v>72.2</v>
      </c>
      <c r="F39" s="15">
        <f>[1]面试成绩汇总表!F10</f>
        <v>81.2</v>
      </c>
      <c r="G39" s="16">
        <f t="shared" si="0"/>
        <v>75.8</v>
      </c>
      <c r="H39" s="17"/>
    </row>
    <row r="40" ht="23.25" customHeight="1" spans="1:8">
      <c r="A40" s="9" t="str">
        <f>VLOOKUP(B40,[1]面试人员!$A$3:$H$200,2,FALSE)</f>
        <v>汪旭</v>
      </c>
      <c r="B40" s="10">
        <v>2427330</v>
      </c>
      <c r="C40" s="9" t="str">
        <f>VLOOKUP(B40,[1]面试人员!$A$3:$H$200,7,FALSE)</f>
        <v>乡镇（街道）所属事业单位</v>
      </c>
      <c r="D40" s="9" t="str">
        <f>VLOOKUP(B40,[1]面试人员!$A$3:$H$200,6,FALSE)</f>
        <v>管理4</v>
      </c>
      <c r="E40" s="9" t="str">
        <f>VLOOKUP(B40,[1]面试人员!$A$3:$H$200,3,FALSE)</f>
        <v>69.2</v>
      </c>
      <c r="F40" s="15">
        <f>[1]面试成绩汇总表!F5</f>
        <v>79</v>
      </c>
      <c r="G40" s="16">
        <f t="shared" si="0"/>
        <v>73.12</v>
      </c>
      <c r="H40" s="17"/>
    </row>
    <row r="41" ht="23.25" customHeight="1" spans="1:8">
      <c r="A41" s="9" t="str">
        <f>VLOOKUP(B41,[1]面试人员!$A$3:$H$200,2,FALSE)</f>
        <v>曹正昊</v>
      </c>
      <c r="B41" s="10">
        <v>2427325</v>
      </c>
      <c r="C41" s="9" t="str">
        <f>VLOOKUP(B41,[1]面试人员!$A$3:$H$200,7,FALSE)</f>
        <v>乡镇（街道）所属事业单位</v>
      </c>
      <c r="D41" s="9" t="str">
        <f>VLOOKUP(B41,[1]面试人员!$A$3:$H$200,6,FALSE)</f>
        <v>管理4</v>
      </c>
      <c r="E41" s="9" t="str">
        <f>VLOOKUP(B41,[1]面试人员!$A$3:$H$200,3,FALSE)</f>
        <v>68.6</v>
      </c>
      <c r="F41" s="15">
        <f>[1]面试成绩汇总表!F8</f>
        <v>78.4</v>
      </c>
      <c r="G41" s="16">
        <f t="shared" si="0"/>
        <v>72.52</v>
      </c>
      <c r="H41" s="17"/>
    </row>
    <row r="42" ht="23.25" customHeight="1" spans="1:8">
      <c r="A42" s="9" t="str">
        <f>VLOOKUP(B42,[1]面试人员!$A$3:$H$200,2,FALSE)</f>
        <v>鲍梓豪</v>
      </c>
      <c r="B42" s="10">
        <v>2427402</v>
      </c>
      <c r="C42" s="9" t="str">
        <f>VLOOKUP(B42,[1]面试人员!$A$3:$H$200,7,FALSE)</f>
        <v>乡镇（街道）所属事业单位</v>
      </c>
      <c r="D42" s="9" t="str">
        <f>VLOOKUP(B42,[1]面试人员!$A$3:$H$200,6,FALSE)</f>
        <v>管理4</v>
      </c>
      <c r="E42" s="9" t="str">
        <f>VLOOKUP(B42,[1]面试人员!$A$3:$H$200,3,FALSE)</f>
        <v>65.4</v>
      </c>
      <c r="F42" s="15">
        <f>[1]面试成绩汇总表!F11</f>
        <v>74.74</v>
      </c>
      <c r="G42" s="16">
        <f t="shared" si="0"/>
        <v>69.136</v>
      </c>
      <c r="H42" s="17"/>
    </row>
    <row r="43" ht="23.25" customHeight="1" spans="1:8">
      <c r="A43" s="9" t="str">
        <f>VLOOKUP(B43,[1]面试人员!$A$3:$H$200,2,FALSE)</f>
        <v>胡仕海</v>
      </c>
      <c r="B43" s="10">
        <v>2427511</v>
      </c>
      <c r="C43" s="9" t="str">
        <f>VLOOKUP(B43,[1]面试人员!$A$3:$H$200,7,FALSE)</f>
        <v>乡镇（街道）所属事业单位</v>
      </c>
      <c r="D43" s="9" t="str">
        <f>VLOOKUP(B43,[1]面试人员!$A$3:$H$200,6,FALSE)</f>
        <v>管理5</v>
      </c>
      <c r="E43" s="9" t="str">
        <f>VLOOKUP(B43,[1]面试人员!$A$3:$H$200,3,FALSE)</f>
        <v>75.2</v>
      </c>
      <c r="F43" s="15">
        <f>[1]面试成绩汇总表!F46</f>
        <v>84.7</v>
      </c>
      <c r="G43" s="16">
        <f t="shared" si="0"/>
        <v>79</v>
      </c>
      <c r="H43" s="17"/>
    </row>
    <row r="44" ht="23.25" customHeight="1" spans="1:8">
      <c r="A44" s="9" t="str">
        <f>VLOOKUP(B44,[1]面试人员!$A$3:$H$200,2,FALSE)</f>
        <v>乔梓晋</v>
      </c>
      <c r="B44" s="10">
        <v>2427509</v>
      </c>
      <c r="C44" s="9" t="str">
        <f>VLOOKUP(B44,[1]面试人员!$A$3:$H$200,7,FALSE)</f>
        <v>乡镇（街道）所属事业单位</v>
      </c>
      <c r="D44" s="9" t="str">
        <f>VLOOKUP(B44,[1]面试人员!$A$3:$H$200,6,FALSE)</f>
        <v>管理5</v>
      </c>
      <c r="E44" s="9" t="str">
        <f>VLOOKUP(B44,[1]面试人员!$A$3:$H$200,3,FALSE)</f>
        <v>74.2</v>
      </c>
      <c r="F44" s="15">
        <f>[1]面试成绩汇总表!F59</f>
        <v>84.48</v>
      </c>
      <c r="G44" s="16">
        <f t="shared" si="0"/>
        <v>78.312</v>
      </c>
      <c r="H44" s="17"/>
    </row>
    <row r="45" ht="23.25" customHeight="1" spans="1:8">
      <c r="A45" s="9" t="str">
        <f>VLOOKUP(B45,[1]面试人员!$A$3:$H$200,2,FALSE)</f>
        <v>蒋友权</v>
      </c>
      <c r="B45" s="10">
        <v>2427427</v>
      </c>
      <c r="C45" s="9" t="str">
        <f>VLOOKUP(B45,[1]面试人员!$A$3:$H$200,7,FALSE)</f>
        <v>乡镇（街道）所属事业单位</v>
      </c>
      <c r="D45" s="9" t="str">
        <f>VLOOKUP(B45,[1]面试人员!$A$3:$H$200,6,FALSE)</f>
        <v>管理5</v>
      </c>
      <c r="E45" s="9" t="str">
        <f>VLOOKUP(B45,[1]面试人员!$A$3:$H$200,3,FALSE)</f>
        <v>70.8</v>
      </c>
      <c r="F45" s="15">
        <f>[1]面试成绩汇总表!F54</f>
        <v>86.42</v>
      </c>
      <c r="G45" s="16">
        <f t="shared" si="0"/>
        <v>77.048</v>
      </c>
      <c r="H45" s="17"/>
    </row>
    <row r="46" ht="23.25" customHeight="1" spans="1:8">
      <c r="A46" s="9" t="str">
        <f>VLOOKUP(B46,[1]面试人员!$A$3:$H$200,2,FALSE)</f>
        <v>江宇轩</v>
      </c>
      <c r="B46" s="10">
        <v>2427506</v>
      </c>
      <c r="C46" s="9" t="str">
        <f>VLOOKUP(B46,[1]面试人员!$A$3:$H$200,7,FALSE)</f>
        <v>乡镇（街道）所属事业单位</v>
      </c>
      <c r="D46" s="9" t="str">
        <f>VLOOKUP(B46,[1]面试人员!$A$3:$H$200,6,FALSE)</f>
        <v>管理5</v>
      </c>
      <c r="E46" s="9" t="str">
        <f>VLOOKUP(B46,[1]面试人员!$A$3:$H$200,3,FALSE)</f>
        <v>73</v>
      </c>
      <c r="F46" s="15">
        <v>79.64</v>
      </c>
      <c r="G46" s="16">
        <f t="shared" si="0"/>
        <v>75.656</v>
      </c>
      <c r="H46" s="17"/>
    </row>
    <row r="47" ht="23.25" customHeight="1" spans="1:8">
      <c r="A47" s="9" t="str">
        <f>VLOOKUP(B47,[1]面试人员!$A$3:$H$200,2,FALSE)</f>
        <v>王楷淋</v>
      </c>
      <c r="B47" s="10">
        <v>2427425</v>
      </c>
      <c r="C47" s="9" t="str">
        <f>VLOOKUP(B47,[1]面试人员!$A$3:$H$200,7,FALSE)</f>
        <v>乡镇（街道）所属事业单位</v>
      </c>
      <c r="D47" s="9" t="str">
        <f>VLOOKUP(B47,[1]面试人员!$A$3:$H$200,6,FALSE)</f>
        <v>管理5</v>
      </c>
      <c r="E47" s="9" t="str">
        <f>VLOOKUP(B47,[1]面试人员!$A$3:$H$200,3,FALSE)</f>
        <v>71</v>
      </c>
      <c r="F47" s="15">
        <f>[1]面试成绩汇总表!F58</f>
        <v>81.56</v>
      </c>
      <c r="G47" s="16">
        <f t="shared" si="0"/>
        <v>75.224</v>
      </c>
      <c r="H47" s="17"/>
    </row>
    <row r="48" ht="23.25" customHeight="1" spans="1:8">
      <c r="A48" s="9" t="str">
        <f>VLOOKUP(B48,[1]面试人员!$A$3:$H$200,2,FALSE)</f>
        <v>戴斌</v>
      </c>
      <c r="B48" s="10">
        <v>2427505</v>
      </c>
      <c r="C48" s="9" t="str">
        <f>VLOOKUP(B48,[1]面试人员!$A$3:$H$200,7,FALSE)</f>
        <v>乡镇（街道）所属事业单位</v>
      </c>
      <c r="D48" s="9" t="str">
        <f>VLOOKUP(B48,[1]面试人员!$A$3:$H$200,6,FALSE)</f>
        <v>管理5</v>
      </c>
      <c r="E48" s="9" t="str">
        <f>VLOOKUP(B48,[1]面试人员!$A$3:$H$200,3,FALSE)</f>
        <v>69.2</v>
      </c>
      <c r="F48" s="15">
        <f>[1]面试成绩汇总表!F57</f>
        <v>83.8</v>
      </c>
      <c r="G48" s="16">
        <f t="shared" si="0"/>
        <v>75.04</v>
      </c>
      <c r="H48" s="17"/>
    </row>
    <row r="49" ht="23.25" customHeight="1" spans="1:8">
      <c r="A49" s="9" t="str">
        <f>VLOOKUP(B49,[1]面试人员!$A$3:$H$200,2,FALSE)</f>
        <v>伍杜飞</v>
      </c>
      <c r="B49" s="10">
        <v>2427416</v>
      </c>
      <c r="C49" s="9" t="str">
        <f>VLOOKUP(B49,[1]面试人员!$A$3:$H$200,7,FALSE)</f>
        <v>乡镇（街道）所属事业单位</v>
      </c>
      <c r="D49" s="9" t="str">
        <f>VLOOKUP(B49,[1]面试人员!$A$3:$H$200,6,FALSE)</f>
        <v>管理5</v>
      </c>
      <c r="E49" s="9" t="str">
        <f>VLOOKUP(B49,[1]面试人员!$A$3:$H$200,3,FALSE)</f>
        <v>68.2</v>
      </c>
      <c r="F49" s="15">
        <f>[1]面试成绩汇总表!F53</f>
        <v>84.76</v>
      </c>
      <c r="G49" s="16">
        <f t="shared" si="0"/>
        <v>74.824</v>
      </c>
      <c r="H49" s="17"/>
    </row>
    <row r="50" ht="23.25" customHeight="1" spans="1:8">
      <c r="A50" s="9" t="str">
        <f>VLOOKUP(B50,[1]面试人员!$A$3:$H$200,2,FALSE)</f>
        <v>王汝博</v>
      </c>
      <c r="B50" s="10">
        <v>2427428</v>
      </c>
      <c r="C50" s="9" t="str">
        <f>VLOOKUP(B50,[1]面试人员!$A$3:$H$200,7,FALSE)</f>
        <v>乡镇（街道）所属事业单位</v>
      </c>
      <c r="D50" s="9" t="str">
        <f>VLOOKUP(B50,[1]面试人员!$A$3:$H$200,6,FALSE)</f>
        <v>管理5</v>
      </c>
      <c r="E50" s="9" t="str">
        <f>VLOOKUP(B50,[1]面试人员!$A$3:$H$200,3,FALSE)</f>
        <v>72</v>
      </c>
      <c r="F50" s="15">
        <f>[1]面试成绩汇总表!F48</f>
        <v>78.94</v>
      </c>
      <c r="G50" s="16">
        <f t="shared" si="0"/>
        <v>74.776</v>
      </c>
      <c r="H50" s="17"/>
    </row>
    <row r="51" ht="23.25" customHeight="1" spans="1:8">
      <c r="A51" s="9" t="str">
        <f>VLOOKUP(B51,[1]面试人员!$A$3:$H$200,2,FALSE)</f>
        <v>江益东</v>
      </c>
      <c r="B51" s="10">
        <v>2427417</v>
      </c>
      <c r="C51" s="9" t="str">
        <f>VLOOKUP(B51,[1]面试人员!$A$3:$H$200,7,FALSE)</f>
        <v>乡镇（街道）所属事业单位</v>
      </c>
      <c r="D51" s="9" t="str">
        <f>VLOOKUP(B51,[1]面试人员!$A$3:$H$200,6,FALSE)</f>
        <v>管理5</v>
      </c>
      <c r="E51" s="9" t="str">
        <f>VLOOKUP(B51,[1]面试人员!$A$3:$H$200,3,FALSE)</f>
        <v>69.4</v>
      </c>
      <c r="F51" s="15">
        <f>[1]面试成绩汇总表!F56</f>
        <v>79.78</v>
      </c>
      <c r="G51" s="16">
        <f t="shared" si="0"/>
        <v>73.552</v>
      </c>
      <c r="H51" s="17"/>
    </row>
    <row r="52" ht="23.25" customHeight="1" spans="1:8">
      <c r="A52" s="9" t="str">
        <f>VLOOKUP(B52,[1]面试人员!$A$3:$H$200,2,FALSE)</f>
        <v>罗先立</v>
      </c>
      <c r="B52" s="10">
        <v>2427512</v>
      </c>
      <c r="C52" s="9" t="str">
        <f>VLOOKUP(B52,[1]面试人员!$A$3:$H$200,7,FALSE)</f>
        <v>乡镇（街道）所属事业单位</v>
      </c>
      <c r="D52" s="9" t="str">
        <f>VLOOKUP(B52,[1]面试人员!$A$3:$H$200,6,FALSE)</f>
        <v>管理5</v>
      </c>
      <c r="E52" s="9" t="str">
        <f>VLOOKUP(B52,[1]面试人员!$A$3:$H$200,3,FALSE)</f>
        <v>67.4</v>
      </c>
      <c r="F52" s="15">
        <f>[1]面试成绩汇总表!F55</f>
        <v>81.36</v>
      </c>
      <c r="G52" s="16">
        <f t="shared" si="0"/>
        <v>72.984</v>
      </c>
      <c r="H52" s="17"/>
    </row>
    <row r="53" ht="23.25" customHeight="1" spans="1:8">
      <c r="A53" s="9" t="str">
        <f>VLOOKUP(B53,[1]面试人员!$A$3:$H$200,2,FALSE)</f>
        <v>刘洪</v>
      </c>
      <c r="B53" s="10">
        <v>2427504</v>
      </c>
      <c r="C53" s="9" t="str">
        <f>VLOOKUP(B53,[1]面试人员!$A$3:$H$200,7,FALSE)</f>
        <v>乡镇（街道）所属事业单位</v>
      </c>
      <c r="D53" s="9" t="str">
        <f>VLOOKUP(B53,[1]面试人员!$A$3:$H$200,6,FALSE)</f>
        <v>管理5</v>
      </c>
      <c r="E53" s="9" t="str">
        <f>VLOOKUP(B53,[1]面试人员!$A$3:$H$200,3,FALSE)</f>
        <v>68.4</v>
      </c>
      <c r="F53" s="15">
        <f>[1]面试成绩汇总表!F51</f>
        <v>77.64</v>
      </c>
      <c r="G53" s="16">
        <f t="shared" si="0"/>
        <v>72.096</v>
      </c>
      <c r="H53" s="17"/>
    </row>
    <row r="54" ht="23.25" customHeight="1" spans="1:8">
      <c r="A54" s="9" t="str">
        <f>VLOOKUP(B54,[1]面试人员!$A$3:$H$200,2,FALSE)</f>
        <v>汪思杰</v>
      </c>
      <c r="B54" s="10">
        <v>2427514</v>
      </c>
      <c r="C54" s="9" t="str">
        <f>VLOOKUP(B54,[1]面试人员!$A$3:$H$200,7,FALSE)</f>
        <v>乡镇（街道）所属事业单位</v>
      </c>
      <c r="D54" s="9" t="str">
        <f>VLOOKUP(B54,[1]面试人员!$A$3:$H$200,6,FALSE)</f>
        <v>管理5</v>
      </c>
      <c r="E54" s="9" t="str">
        <f>VLOOKUP(B54,[1]面试人员!$A$3:$H$200,3,FALSE)</f>
        <v>68.6</v>
      </c>
      <c r="F54" s="15">
        <f>[1]面试成绩汇总表!F49</f>
        <v>75.52</v>
      </c>
      <c r="G54" s="16">
        <f t="shared" si="0"/>
        <v>71.368</v>
      </c>
      <c r="H54" s="17"/>
    </row>
    <row r="55" ht="23.25" customHeight="1" spans="1:8">
      <c r="A55" s="9" t="str">
        <f>VLOOKUP(B55,[1]面试人员!$A$3:$H$200,2,FALSE)</f>
        <v>蒋东阳</v>
      </c>
      <c r="B55" s="10">
        <v>2427419</v>
      </c>
      <c r="C55" s="9" t="str">
        <f>VLOOKUP(B55,[1]面试人员!$A$3:$H$200,7,FALSE)</f>
        <v>乡镇（街道）所属事业单位</v>
      </c>
      <c r="D55" s="9" t="str">
        <f>VLOOKUP(B55,[1]面试人员!$A$3:$H$200,6,FALSE)</f>
        <v>管理5</v>
      </c>
      <c r="E55" s="9" t="str">
        <f>VLOOKUP(B55,[1]面试人员!$A$3:$H$200,3,FALSE)</f>
        <v>67.4</v>
      </c>
      <c r="F55" s="15">
        <f>[1]面试成绩汇总表!F47</f>
        <v>76.84</v>
      </c>
      <c r="G55" s="16">
        <f t="shared" si="0"/>
        <v>71.176</v>
      </c>
      <c r="H55" s="17"/>
    </row>
    <row r="56" ht="23.25" customHeight="1" spans="1:8">
      <c r="A56" s="9" t="str">
        <f>VLOOKUP(B56,[1]面试人员!$A$3:$H$200,2,FALSE)</f>
        <v>郑沛文</v>
      </c>
      <c r="B56" s="10">
        <v>2427508</v>
      </c>
      <c r="C56" s="9" t="str">
        <f>VLOOKUP(B56,[1]面试人员!$A$3:$H$200,7,FALSE)</f>
        <v>乡镇（街道）所属事业单位</v>
      </c>
      <c r="D56" s="9" t="str">
        <f>VLOOKUP(B56,[1]面试人员!$A$3:$H$200,6,FALSE)</f>
        <v>管理5</v>
      </c>
      <c r="E56" s="9" t="str">
        <f>VLOOKUP(B56,[1]面试人员!$A$3:$H$200,3,FALSE)</f>
        <v>67.4</v>
      </c>
      <c r="F56" s="15">
        <f>[1]面试成绩汇总表!F50</f>
        <v>75</v>
      </c>
      <c r="G56" s="16">
        <f t="shared" si="0"/>
        <v>70.44</v>
      </c>
      <c r="H56" s="17"/>
    </row>
    <row r="57" ht="23.25" customHeight="1" spans="1:8">
      <c r="A57" s="9" t="str">
        <f>VLOOKUP(B57,[1]面试人员!$A$3:$H$200,2,FALSE)</f>
        <v>张仕浩</v>
      </c>
      <c r="B57" s="10">
        <v>2427423</v>
      </c>
      <c r="C57" s="9" t="str">
        <f>VLOOKUP(B57,[1]面试人员!$A$3:$H$200,7,FALSE)</f>
        <v>乡镇（街道）所属事业单位</v>
      </c>
      <c r="D57" s="9" t="str">
        <f>VLOOKUP(B57,[1]面试人员!$A$3:$H$200,6,FALSE)</f>
        <v>管理5</v>
      </c>
      <c r="E57" s="9" t="str">
        <f>VLOOKUP(B57,[1]面试人员!$A$3:$H$200,3,FALSE)</f>
        <v>66.4</v>
      </c>
      <c r="F57" s="19" t="s">
        <v>8</v>
      </c>
      <c r="G57" s="20"/>
      <c r="H57" s="17"/>
    </row>
    <row r="58" ht="23.25" customHeight="1" spans="1:8">
      <c r="A58" s="9" t="str">
        <f>VLOOKUP(B58,[1]面试人员!$A$3:$H$200,2,FALSE)</f>
        <v>琴鑫</v>
      </c>
      <c r="B58" s="10">
        <v>2427418</v>
      </c>
      <c r="C58" s="9" t="str">
        <f>VLOOKUP(B58,[1]面试人员!$A$3:$H$200,7,FALSE)</f>
        <v>乡镇（街道）所属事业单位</v>
      </c>
      <c r="D58" s="9" t="str">
        <f>VLOOKUP(B58,[1]面试人员!$A$3:$H$200,6,FALSE)</f>
        <v>管理5</v>
      </c>
      <c r="E58" s="9" t="str">
        <f>VLOOKUP(B58,[1]面试人员!$A$3:$H$200,3,FALSE)</f>
        <v>66</v>
      </c>
      <c r="F58" s="19" t="s">
        <v>8</v>
      </c>
      <c r="G58" s="20"/>
      <c r="H58" s="17"/>
    </row>
    <row r="59" ht="23.25" customHeight="1" spans="1:8">
      <c r="A59" s="9" t="str">
        <f>VLOOKUP(B59,[1]面试人员!$A$3:$H$200,2,FALSE)</f>
        <v>谢雨芹</v>
      </c>
      <c r="B59" s="10">
        <v>2427608</v>
      </c>
      <c r="C59" s="9" t="str">
        <f>VLOOKUP(B59,[1]面试人员!$A$3:$H$200,7,FALSE)</f>
        <v>乡镇（街道）所属事业单位</v>
      </c>
      <c r="D59" s="9" t="str">
        <f>VLOOKUP(B59,[1]面试人员!$A$3:$H$200,6,FALSE)</f>
        <v>管理6</v>
      </c>
      <c r="E59" s="9" t="str">
        <f>VLOOKUP(B59,[1]面试人员!$A$3:$H$200,3,FALSE)</f>
        <v>79.6</v>
      </c>
      <c r="F59" s="15">
        <f>[1]面试成绩汇总表!F44</f>
        <v>85.8</v>
      </c>
      <c r="G59" s="16">
        <f t="shared" ref="G59:G82" si="1">E59*0.6+F59*0.4</f>
        <v>82.08</v>
      </c>
      <c r="H59" s="17"/>
    </row>
    <row r="60" ht="23.25" customHeight="1" spans="1:8">
      <c r="A60" s="9" t="str">
        <f>VLOOKUP(B60,[1]面试人员!$A$3:$H$200,2,FALSE)</f>
        <v>汪馨</v>
      </c>
      <c r="B60" s="10">
        <v>2427903</v>
      </c>
      <c r="C60" s="9" t="str">
        <f>VLOOKUP(B60,[1]面试人员!$A$3:$H$200,7,FALSE)</f>
        <v>乡镇（街道）所属事业单位</v>
      </c>
      <c r="D60" s="9" t="str">
        <f>VLOOKUP(B60,[1]面试人员!$A$3:$H$200,6,FALSE)</f>
        <v>管理6</v>
      </c>
      <c r="E60" s="9" t="str">
        <f>VLOOKUP(B60,[1]面试人员!$A$3:$H$200,3,FALSE)</f>
        <v>75.6</v>
      </c>
      <c r="F60" s="15">
        <f>[1]面试成绩汇总表!F35</f>
        <v>83.82</v>
      </c>
      <c r="G60" s="16">
        <f t="shared" si="1"/>
        <v>78.888</v>
      </c>
      <c r="H60" s="17"/>
    </row>
    <row r="61" ht="23.25" customHeight="1" spans="1:8">
      <c r="A61" s="9" t="str">
        <f>VLOOKUP(B61,[1]面试人员!$A$3:$H$200,2,FALSE)</f>
        <v>夏剪梅</v>
      </c>
      <c r="B61" s="10">
        <v>2427915</v>
      </c>
      <c r="C61" s="9" t="str">
        <f>VLOOKUP(B61,[1]面试人员!$A$3:$H$200,7,FALSE)</f>
        <v>乡镇（街道）所属事业单位</v>
      </c>
      <c r="D61" s="9" t="str">
        <f>VLOOKUP(B61,[1]面试人员!$A$3:$H$200,6,FALSE)</f>
        <v>管理6</v>
      </c>
      <c r="E61" s="9" t="str">
        <f>VLOOKUP(B61,[1]面试人员!$A$3:$H$200,3,FALSE)</f>
        <v>74.2</v>
      </c>
      <c r="F61" s="15">
        <f>[1]面试成绩汇总表!F34</f>
        <v>84.68</v>
      </c>
      <c r="G61" s="16">
        <f t="shared" si="1"/>
        <v>78.392</v>
      </c>
      <c r="H61" s="17"/>
    </row>
    <row r="62" ht="23.25" customHeight="1" spans="1:8">
      <c r="A62" s="9" t="str">
        <f>VLOOKUP(B62,[1]面试人员!$A$3:$H$200,2,FALSE)</f>
        <v>龚蕾烨</v>
      </c>
      <c r="B62" s="10">
        <v>2427723</v>
      </c>
      <c r="C62" s="9" t="str">
        <f>VLOOKUP(B62,[1]面试人员!$A$3:$H$200,7,FALSE)</f>
        <v>乡镇（街道）所属事业单位</v>
      </c>
      <c r="D62" s="9" t="str">
        <f>VLOOKUP(B62,[1]面试人员!$A$3:$H$200,6,FALSE)</f>
        <v>管理6</v>
      </c>
      <c r="E62" s="9" t="str">
        <f>VLOOKUP(B62,[1]面试人员!$A$3:$H$200,3,FALSE)</f>
        <v>75.2</v>
      </c>
      <c r="F62" s="15">
        <f>[1]面试成绩汇总表!F42</f>
        <v>82.08</v>
      </c>
      <c r="G62" s="16">
        <f t="shared" si="1"/>
        <v>77.952</v>
      </c>
      <c r="H62" s="17"/>
    </row>
    <row r="63" ht="23.25" customHeight="1" spans="1:8">
      <c r="A63" s="9" t="str">
        <f>VLOOKUP(B63,[1]面试人员!$A$3:$H$200,2,FALSE)</f>
        <v>祝炎</v>
      </c>
      <c r="B63" s="10">
        <v>2427922</v>
      </c>
      <c r="C63" s="9" t="str">
        <f>VLOOKUP(B63,[1]面试人员!$A$3:$H$200,7,FALSE)</f>
        <v>乡镇（街道）所属事业单位</v>
      </c>
      <c r="D63" s="9" t="str">
        <f>VLOOKUP(B63,[1]面试人员!$A$3:$H$200,6,FALSE)</f>
        <v>管理6</v>
      </c>
      <c r="E63" s="9" t="str">
        <f>VLOOKUP(B63,[1]面试人员!$A$3:$H$200,3,FALSE)</f>
        <v>75.2</v>
      </c>
      <c r="F63" s="15">
        <f>[1]面试成绩汇总表!F32</f>
        <v>81.78</v>
      </c>
      <c r="G63" s="16">
        <f t="shared" si="1"/>
        <v>77.832</v>
      </c>
      <c r="H63" s="17"/>
    </row>
    <row r="64" ht="23.25" customHeight="1" spans="1:8">
      <c r="A64" s="9" t="str">
        <f>VLOOKUP(B64,[1]面试人员!$A$3:$H$200,2,FALSE)</f>
        <v>熊菲凡</v>
      </c>
      <c r="B64" s="10">
        <v>2427609</v>
      </c>
      <c r="C64" s="9" t="str">
        <f>VLOOKUP(B64,[1]面试人员!$A$3:$H$200,7,FALSE)</f>
        <v>乡镇（街道）所属事业单位</v>
      </c>
      <c r="D64" s="9" t="str">
        <f>VLOOKUP(B64,[1]面试人员!$A$3:$H$200,6,FALSE)</f>
        <v>管理6</v>
      </c>
      <c r="E64" s="9" t="str">
        <f>VLOOKUP(B64,[1]面试人员!$A$3:$H$200,3,FALSE)</f>
        <v>74.4</v>
      </c>
      <c r="F64" s="15">
        <f>[1]面试成绩汇总表!F38</f>
        <v>81.96</v>
      </c>
      <c r="G64" s="16">
        <f t="shared" si="1"/>
        <v>77.424</v>
      </c>
      <c r="H64" s="17"/>
    </row>
    <row r="65" ht="23.25" customHeight="1" spans="1:8">
      <c r="A65" s="9" t="str">
        <f>VLOOKUP(B65,[1]面试人员!$A$3:$H$200,2,FALSE)</f>
        <v>莫楠</v>
      </c>
      <c r="B65" s="10">
        <v>2427617</v>
      </c>
      <c r="C65" s="9" t="str">
        <f>VLOOKUP(B65,[1]面试人员!$A$3:$H$200,7,FALSE)</f>
        <v>乡镇（街道）所属事业单位</v>
      </c>
      <c r="D65" s="9" t="str">
        <f>VLOOKUP(B65,[1]面试人员!$A$3:$H$200,6,FALSE)</f>
        <v>管理6</v>
      </c>
      <c r="E65" s="9" t="str">
        <f>VLOOKUP(B65,[1]面试人员!$A$3:$H$200,3,FALSE)</f>
        <v>72.2</v>
      </c>
      <c r="F65" s="15">
        <f>[1]面试成绩汇总表!F41</f>
        <v>81.2</v>
      </c>
      <c r="G65" s="16">
        <f t="shared" si="1"/>
        <v>75.8</v>
      </c>
      <c r="H65" s="17"/>
    </row>
    <row r="66" ht="23.25" customHeight="1" spans="1:8">
      <c r="A66" s="9" t="str">
        <f>VLOOKUP(B66,[1]面试人员!$A$3:$H$200,2,FALSE)</f>
        <v>杨澜</v>
      </c>
      <c r="B66" s="10">
        <v>2427701</v>
      </c>
      <c r="C66" s="9" t="str">
        <f>VLOOKUP(B66,[1]面试人员!$A$3:$H$200,7,FALSE)</f>
        <v>乡镇（街道）所属事业单位</v>
      </c>
      <c r="D66" s="9" t="str">
        <f>VLOOKUP(B66,[1]面试人员!$A$3:$H$200,6,FALSE)</f>
        <v>管理6</v>
      </c>
      <c r="E66" s="9" t="str">
        <f>VLOOKUP(B66,[1]面试人员!$A$3:$H$200,3,FALSE)</f>
        <v>73.2</v>
      </c>
      <c r="F66" s="15">
        <f>[1]面试成绩汇总表!F36</f>
        <v>79.3</v>
      </c>
      <c r="G66" s="16">
        <f t="shared" si="1"/>
        <v>75.64</v>
      </c>
      <c r="H66" s="17"/>
    </row>
    <row r="67" ht="23.25" customHeight="1" spans="1:8">
      <c r="A67" s="9" t="str">
        <f>VLOOKUP(B67,[1]面试人员!$A$3:$H$200,2,FALSE)</f>
        <v>李柳蓉</v>
      </c>
      <c r="B67" s="10">
        <v>2427809</v>
      </c>
      <c r="C67" s="9" t="str">
        <f>VLOOKUP(B67,[1]面试人员!$A$3:$H$200,7,FALSE)</f>
        <v>乡镇（街道）所属事业单位</v>
      </c>
      <c r="D67" s="9" t="str">
        <f>VLOOKUP(B67,[1]面试人员!$A$3:$H$200,6,FALSE)</f>
        <v>管理6</v>
      </c>
      <c r="E67" s="9" t="str">
        <f>VLOOKUP(B67,[1]面试人员!$A$3:$H$200,3,FALSE)</f>
        <v>71</v>
      </c>
      <c r="F67" s="15">
        <f>[1]面试成绩汇总表!F39</f>
        <v>82.06</v>
      </c>
      <c r="G67" s="16">
        <f t="shared" si="1"/>
        <v>75.424</v>
      </c>
      <c r="H67" s="17"/>
    </row>
    <row r="68" ht="23.25" customHeight="1" spans="1:8">
      <c r="A68" s="9" t="str">
        <f>VLOOKUP(B68,[1]面试人员!$A$3:$H$200,2,FALSE)</f>
        <v>彭文</v>
      </c>
      <c r="B68" s="10">
        <v>2427909</v>
      </c>
      <c r="C68" s="9" t="str">
        <f>VLOOKUP(B68,[1]面试人员!$A$3:$H$200,7,FALSE)</f>
        <v>乡镇（街道）所属事业单位</v>
      </c>
      <c r="D68" s="9" t="str">
        <f>VLOOKUP(B68,[1]面试人员!$A$3:$H$200,6,FALSE)</f>
        <v>管理6</v>
      </c>
      <c r="E68" s="9" t="str">
        <f>VLOOKUP(B68,[1]面试人员!$A$3:$H$200,3,FALSE)</f>
        <v>72.6</v>
      </c>
      <c r="F68" s="15">
        <f>[1]面试成绩汇总表!F33</f>
        <v>78.44</v>
      </c>
      <c r="G68" s="16">
        <f t="shared" si="1"/>
        <v>74.936</v>
      </c>
      <c r="H68" s="17"/>
    </row>
    <row r="69" ht="23.25" customHeight="1" spans="1:8">
      <c r="A69" s="9" t="str">
        <f>VLOOKUP(B69,[1]面试人员!$A$3:$H$200,2,FALSE)</f>
        <v>黄梓宁</v>
      </c>
      <c r="B69" s="10">
        <v>2427709</v>
      </c>
      <c r="C69" s="9" t="str">
        <f>VLOOKUP(B69,[1]面试人员!$A$3:$H$200,7,FALSE)</f>
        <v>乡镇（街道）所属事业单位</v>
      </c>
      <c r="D69" s="9" t="str">
        <f>VLOOKUP(B69,[1]面试人员!$A$3:$H$200,6,FALSE)</f>
        <v>管理6</v>
      </c>
      <c r="E69" s="9" t="str">
        <f>VLOOKUP(B69,[1]面试人员!$A$3:$H$200,3,FALSE)</f>
        <v>70.4</v>
      </c>
      <c r="F69" s="15">
        <f>[1]面试成绩汇总表!F45</f>
        <v>80.84</v>
      </c>
      <c r="G69" s="16">
        <f t="shared" si="1"/>
        <v>74.576</v>
      </c>
      <c r="H69" s="17"/>
    </row>
    <row r="70" ht="23.25" customHeight="1" spans="1:8">
      <c r="A70" s="9" t="str">
        <f>VLOOKUP(B70,[1]面试人员!$A$3:$H$200,2,FALSE)</f>
        <v>李子怡</v>
      </c>
      <c r="B70" s="10">
        <v>2427815</v>
      </c>
      <c r="C70" s="9" t="str">
        <f>VLOOKUP(B70,[1]面试人员!$A$3:$H$200,7,FALSE)</f>
        <v>乡镇（街道）所属事业单位</v>
      </c>
      <c r="D70" s="9" t="str">
        <f>VLOOKUP(B70,[1]面试人员!$A$3:$H$200,6,FALSE)</f>
        <v>管理6</v>
      </c>
      <c r="E70" s="9" t="str">
        <f>VLOOKUP(B70,[1]面试人员!$A$3:$H$200,3,FALSE)</f>
        <v>71</v>
      </c>
      <c r="F70" s="15">
        <f>[1]面试成绩汇总表!F37</f>
        <v>78.06</v>
      </c>
      <c r="G70" s="16">
        <f t="shared" si="1"/>
        <v>73.824</v>
      </c>
      <c r="H70" s="17"/>
    </row>
    <row r="71" ht="23.25" customHeight="1" spans="1:8">
      <c r="A71" s="9" t="str">
        <f>VLOOKUP(B71,[1]面试人员!$A$3:$H$200,2,FALSE)</f>
        <v>唐冬阳</v>
      </c>
      <c r="B71" s="10">
        <v>2427606</v>
      </c>
      <c r="C71" s="9" t="str">
        <f>VLOOKUP(B71,[1]面试人员!$A$3:$H$200,7,FALSE)</f>
        <v>乡镇（街道）所属事业单位</v>
      </c>
      <c r="D71" s="9" t="str">
        <f>VLOOKUP(B71,[1]面试人员!$A$3:$H$200,6,FALSE)</f>
        <v>管理6</v>
      </c>
      <c r="E71" s="9" t="str">
        <f>VLOOKUP(B71,[1]面试人员!$A$3:$H$200,3,FALSE)</f>
        <v>70.2</v>
      </c>
      <c r="F71" s="15">
        <f>[1]面试成绩汇总表!F43</f>
        <v>73.82</v>
      </c>
      <c r="G71" s="16">
        <f t="shared" si="1"/>
        <v>71.648</v>
      </c>
      <c r="H71" s="17"/>
    </row>
    <row r="72" ht="23.25" customHeight="1" spans="1:8">
      <c r="A72" s="9" t="str">
        <f>VLOOKUP(B72,[1]面试人员!$A$3:$H$200,2,FALSE)</f>
        <v>欧鑫宇</v>
      </c>
      <c r="B72" s="10">
        <v>2427603</v>
      </c>
      <c r="C72" s="9" t="str">
        <f>VLOOKUP(B72,[1]面试人员!$A$3:$H$200,7,FALSE)</f>
        <v>乡镇（街道）所属事业单位</v>
      </c>
      <c r="D72" s="9" t="str">
        <f>VLOOKUP(B72,[1]面试人员!$A$3:$H$200,6,FALSE)</f>
        <v>管理6</v>
      </c>
      <c r="E72" s="9" t="str">
        <f>VLOOKUP(B72,[1]面试人员!$A$3:$H$200,3,FALSE)</f>
        <v>70</v>
      </c>
      <c r="F72" s="15">
        <f>[1]面试成绩汇总表!F40</f>
        <v>51.58</v>
      </c>
      <c r="G72" s="16">
        <f t="shared" si="1"/>
        <v>62.632</v>
      </c>
      <c r="H72" s="17"/>
    </row>
    <row r="73" ht="23.25" customHeight="1" spans="1:8">
      <c r="A73" s="9" t="str">
        <f>VLOOKUP(B73,[1]面试人员!$A$3:$H$200,2,FALSE)</f>
        <v>张建</v>
      </c>
      <c r="B73" s="10">
        <v>2428002</v>
      </c>
      <c r="C73" s="9" t="str">
        <f>VLOOKUP(B73,[1]面试人员!$A$3:$H$200,7,FALSE)</f>
        <v>乡镇（街道）所属事业单位</v>
      </c>
      <c r="D73" s="9" t="str">
        <f>VLOOKUP(B73,[1]面试人员!$A$3:$H$200,6,FALSE)</f>
        <v>管理7</v>
      </c>
      <c r="E73" s="9" t="str">
        <f>VLOOKUP(B73,[1]面试人员!$A$3:$H$200,3,FALSE)</f>
        <v>81.4</v>
      </c>
      <c r="F73" s="15">
        <f>[1]面试成绩汇总表!F13</f>
        <v>81.68</v>
      </c>
      <c r="G73" s="16">
        <f t="shared" si="1"/>
        <v>81.512</v>
      </c>
      <c r="H73" s="17"/>
    </row>
    <row r="74" ht="23.25" customHeight="1" spans="1:8">
      <c r="A74" s="9" t="str">
        <f>VLOOKUP(B74,[1]面试人员!$A$3:$H$200,2,FALSE)</f>
        <v>徐佳钦</v>
      </c>
      <c r="B74" s="10">
        <v>2428107</v>
      </c>
      <c r="C74" s="9" t="str">
        <f>VLOOKUP(B74,[1]面试人员!$A$3:$H$200,7,FALSE)</f>
        <v>乡镇（街道）所属事业单位</v>
      </c>
      <c r="D74" s="9" t="str">
        <f>VLOOKUP(B74,[1]面试人员!$A$3:$H$200,6,FALSE)</f>
        <v>管理7</v>
      </c>
      <c r="E74" s="9" t="str">
        <f>VLOOKUP(B74,[1]面试人员!$A$3:$H$200,3,FALSE)</f>
        <v>77</v>
      </c>
      <c r="F74" s="15">
        <f>[1]面试成绩汇总表!F15</f>
        <v>87.1</v>
      </c>
      <c r="G74" s="16">
        <f t="shared" si="1"/>
        <v>81.04</v>
      </c>
      <c r="H74" s="17"/>
    </row>
    <row r="75" ht="23.25" customHeight="1" spans="1:8">
      <c r="A75" s="9" t="str">
        <f>VLOOKUP(B75,[1]面试人员!$A$3:$H$200,2,FALSE)</f>
        <v>邓豪棋</v>
      </c>
      <c r="B75" s="10">
        <v>2428106</v>
      </c>
      <c r="C75" s="9" t="str">
        <f>VLOOKUP(B75,[1]面试人员!$A$3:$H$200,7,FALSE)</f>
        <v>乡镇（街道）所属事业单位</v>
      </c>
      <c r="D75" s="9" t="str">
        <f>VLOOKUP(B75,[1]面试人员!$A$3:$H$200,6,FALSE)</f>
        <v>管理7</v>
      </c>
      <c r="E75" s="9" t="str">
        <f>VLOOKUP(B75,[1]面试人员!$A$3:$H$200,3,FALSE)</f>
        <v>77.6</v>
      </c>
      <c r="F75" s="15">
        <f>[1]面试成绩汇总表!F12</f>
        <v>78.56</v>
      </c>
      <c r="G75" s="16">
        <f t="shared" si="1"/>
        <v>77.984</v>
      </c>
      <c r="H75" s="17"/>
    </row>
    <row r="76" ht="23.25" customHeight="1" spans="1:8">
      <c r="A76" s="9" t="str">
        <f>VLOOKUP(B76,[1]面试人员!$A$3:$H$200,2,FALSE)</f>
        <v>徐荣炜</v>
      </c>
      <c r="B76" s="10">
        <v>2428012</v>
      </c>
      <c r="C76" s="9" t="str">
        <f>VLOOKUP(B76,[1]面试人员!$A$3:$H$200,7,FALSE)</f>
        <v>乡镇（街道）所属事业单位</v>
      </c>
      <c r="D76" s="9" t="str">
        <f>VLOOKUP(B76,[1]面试人员!$A$3:$H$200,6,FALSE)</f>
        <v>管理7</v>
      </c>
      <c r="E76" s="9" t="str">
        <f>VLOOKUP(B76,[1]面试人员!$A$3:$H$200,3,FALSE)</f>
        <v>69.6</v>
      </c>
      <c r="F76" s="15">
        <f>[1]面试成绩汇总表!F17</f>
        <v>79.2</v>
      </c>
      <c r="G76" s="16">
        <f t="shared" si="1"/>
        <v>73.44</v>
      </c>
      <c r="H76" s="17"/>
    </row>
    <row r="77" ht="23.25" customHeight="1" spans="1:8">
      <c r="A77" s="9" t="str">
        <f>VLOOKUP(B77,[1]面试人员!$A$3:$H$200,2,FALSE)</f>
        <v>熊铭鑫</v>
      </c>
      <c r="B77" s="10">
        <v>2428017</v>
      </c>
      <c r="C77" s="9" t="str">
        <f>VLOOKUP(B77,[1]面试人员!$A$3:$H$200,7,FALSE)</f>
        <v>乡镇（街道）所属事业单位</v>
      </c>
      <c r="D77" s="9" t="str">
        <f>VLOOKUP(B77,[1]面试人员!$A$3:$H$200,6,FALSE)</f>
        <v>管理7</v>
      </c>
      <c r="E77" s="9" t="str">
        <f>VLOOKUP(B77,[1]面试人员!$A$3:$H$200,3,FALSE)</f>
        <v>69.8</v>
      </c>
      <c r="F77" s="15">
        <f>[1]面试成绩汇总表!F16</f>
        <v>77</v>
      </c>
      <c r="G77" s="16">
        <f t="shared" si="1"/>
        <v>72.68</v>
      </c>
      <c r="H77" s="17"/>
    </row>
    <row r="78" ht="23.25" customHeight="1" spans="1:8">
      <c r="A78" s="9" t="str">
        <f>VLOOKUP(B78,[1]面试人员!$A$3:$H$200,2,FALSE)</f>
        <v>黄训</v>
      </c>
      <c r="B78" s="10">
        <v>2428108</v>
      </c>
      <c r="C78" s="9" t="str">
        <f>VLOOKUP(B78,[1]面试人员!$A$3:$H$200,7,FALSE)</f>
        <v>乡镇（街道）所属事业单位</v>
      </c>
      <c r="D78" s="9" t="str">
        <f>VLOOKUP(B78,[1]面试人员!$A$3:$H$200,6,FALSE)</f>
        <v>管理7</v>
      </c>
      <c r="E78" s="9" t="str">
        <f>VLOOKUP(B78,[1]面试人员!$A$3:$H$200,3,FALSE)</f>
        <v>70</v>
      </c>
      <c r="F78" s="15">
        <f>[1]面试成绩汇总表!F14</f>
        <v>75.4</v>
      </c>
      <c r="G78" s="16">
        <f t="shared" si="1"/>
        <v>72.16</v>
      </c>
      <c r="H78" s="17"/>
    </row>
    <row r="79" ht="23.25" customHeight="1" spans="1:8">
      <c r="A79" s="9" t="str">
        <f>VLOOKUP(B79,[1]面试人员!$A$3:$H$200,2,FALSE)</f>
        <v>李紫璇</v>
      </c>
      <c r="B79" s="10">
        <v>2428313</v>
      </c>
      <c r="C79" s="9" t="str">
        <f>VLOOKUP(B79,[1]面试人员!$A$3:$H$200,7,FALSE)</f>
        <v>乡镇（街道）所属事业单位</v>
      </c>
      <c r="D79" s="9" t="str">
        <f>VLOOKUP(B79,[1]面试人员!$A$3:$H$200,6,FALSE)</f>
        <v>管理8</v>
      </c>
      <c r="E79" s="9" t="str">
        <f>VLOOKUP(B79,[1]面试人员!$A$3:$H$200,3,FALSE)</f>
        <v>71.6</v>
      </c>
      <c r="F79" s="15">
        <f>[1]面试成绩汇总表!F78</f>
        <v>84.88</v>
      </c>
      <c r="G79" s="16">
        <f t="shared" si="1"/>
        <v>76.912</v>
      </c>
      <c r="H79" s="17"/>
    </row>
    <row r="80" ht="23.25" customHeight="1" spans="1:8">
      <c r="A80" s="9" t="str">
        <f>VLOOKUP(B80,[1]面试人员!$A$3:$H$200,2,FALSE)</f>
        <v>苏颖</v>
      </c>
      <c r="B80" s="10">
        <v>2428220</v>
      </c>
      <c r="C80" s="9" t="str">
        <f>VLOOKUP(B80,[1]面试人员!$A$3:$H$200,7,FALSE)</f>
        <v>乡镇（街道）所属事业单位</v>
      </c>
      <c r="D80" s="9" t="str">
        <f>VLOOKUP(B80,[1]面试人员!$A$3:$H$200,6,FALSE)</f>
        <v>管理8</v>
      </c>
      <c r="E80" s="9" t="str">
        <f>VLOOKUP(B80,[1]面试人员!$A$3:$H$200,3,FALSE)</f>
        <v>70.2</v>
      </c>
      <c r="F80" s="15">
        <f>[1]面试成绩汇总表!F79</f>
        <v>82.08</v>
      </c>
      <c r="G80" s="16">
        <f t="shared" si="1"/>
        <v>74.952</v>
      </c>
      <c r="H80" s="17"/>
    </row>
    <row r="81" ht="23.25" customHeight="1" spans="1:8">
      <c r="A81" s="9" t="str">
        <f>VLOOKUP(B81,[1]面试人员!$A$3:$H$200,2,FALSE)</f>
        <v>谢金霖</v>
      </c>
      <c r="B81" s="10">
        <v>2428519</v>
      </c>
      <c r="C81" s="9" t="str">
        <f>VLOOKUP(B81,[1]面试人员!$A$3:$H$200,7,FALSE)</f>
        <v>乡镇（街道）所属事业单位</v>
      </c>
      <c r="D81" s="9" t="str">
        <f>VLOOKUP(B81,[1]面试人员!$A$3:$H$200,6,FALSE)</f>
        <v>管理8</v>
      </c>
      <c r="E81" s="9" t="str">
        <f>VLOOKUP(B81,[1]面试人员!$A$3:$H$200,3,FALSE)</f>
        <v>70</v>
      </c>
      <c r="F81" s="15">
        <f>[1]面试成绩汇总表!F80</f>
        <v>81.22</v>
      </c>
      <c r="G81" s="16">
        <f t="shared" si="1"/>
        <v>74.488</v>
      </c>
      <c r="H81" s="17"/>
    </row>
    <row r="82" ht="23.25" customHeight="1" spans="1:8">
      <c r="A82" s="9" t="str">
        <f>VLOOKUP(B82,[1]面试人员!$A$3:$H$200,2,FALSE)</f>
        <v>李如玉</v>
      </c>
      <c r="B82" s="10">
        <v>2428228</v>
      </c>
      <c r="C82" s="9" t="str">
        <f>VLOOKUP(B82,[1]面试人员!$A$3:$H$200,7,FALSE)</f>
        <v>乡镇（街道）所属事业单位</v>
      </c>
      <c r="D82" s="9" t="str">
        <f>VLOOKUP(B82,[1]面试人员!$A$3:$H$200,6,FALSE)</f>
        <v>管理8</v>
      </c>
      <c r="E82" s="9" t="str">
        <f>VLOOKUP(B82,[1]面试人员!$A$3:$H$200,3,FALSE)</f>
        <v>69.6</v>
      </c>
      <c r="F82" s="15">
        <f>[1]面试成绩汇总表!F77</f>
        <v>80.68</v>
      </c>
      <c r="G82" s="16">
        <f t="shared" si="1"/>
        <v>74.032</v>
      </c>
      <c r="H82" s="17"/>
    </row>
  </sheetData>
  <mergeCells count="3">
    <mergeCell ref="A1:G1"/>
    <mergeCell ref="F57:G57"/>
    <mergeCell ref="F58:G58"/>
  </mergeCells>
  <pageMargins left="0.747916666666667" right="0.550694444444444" top="0.38125" bottom="0.440277777777778" header="0.409027777777778" footer="0.511805555555556"/>
  <pageSetup paperSize="9" orientation="landscape" useFirstPageNumber="1" errors="NA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workbookViewId="0">
      <pane ySplit="2" topLeftCell="A58" activePane="bottomLeft" state="frozen"/>
      <selection/>
      <selection pane="bottomLeft" activeCell="C85" sqref="C85"/>
    </sheetView>
  </sheetViews>
  <sheetFormatPr defaultColWidth="9" defaultRowHeight="14.25" outlineLevelCol="7"/>
  <cols>
    <col min="1" max="1" width="7.875" style="2" customWidth="1"/>
    <col min="2" max="2" width="11.75" style="3" customWidth="1"/>
    <col min="3" max="3" width="30.25" style="2" customWidth="1"/>
    <col min="4" max="4" width="19.5166666666667" style="2" customWidth="1"/>
    <col min="5" max="5" width="10.25" style="4" customWidth="1"/>
    <col min="6" max="6" width="9.875" style="2" customWidth="1"/>
    <col min="7" max="7" width="11.125" style="5" customWidth="1"/>
    <col min="8" max="8" width="11.125" style="2" customWidth="1"/>
    <col min="9" max="16384" width="9" style="2"/>
  </cols>
  <sheetData>
    <row r="1" ht="60" customHeight="1" spans="1:8">
      <c r="A1" s="6" t="s">
        <v>9</v>
      </c>
      <c r="B1" s="6"/>
      <c r="C1" s="6"/>
      <c r="D1" s="6"/>
      <c r="E1" s="6"/>
      <c r="F1" s="6"/>
      <c r="G1" s="18"/>
      <c r="H1" s="6"/>
    </row>
    <row r="2" s="1" customFormat="1" ht="52.5" customHeight="1" spans="1:8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2" t="s">
        <v>6</v>
      </c>
      <c r="G2" s="13" t="s">
        <v>7</v>
      </c>
      <c r="H2" s="11" t="s">
        <v>10</v>
      </c>
    </row>
    <row r="3" s="1" customFormat="1" ht="23.25" customHeight="1" spans="1:8">
      <c r="A3" s="9" t="str">
        <f>VLOOKUP(B3,[2]面试人员!$A$3:$H$200,2,FALSE)</f>
        <v>苏倩</v>
      </c>
      <c r="B3" s="10">
        <f>[2]面试成绩汇总表!C14</f>
        <v>2430721</v>
      </c>
      <c r="C3" s="9" t="str">
        <f>VLOOKUP(B3,[2]面试人员!$A$3:$H$200,7,FALSE)</f>
        <v>县妇保计生服务中心</v>
      </c>
      <c r="D3" s="9" t="str">
        <f>VLOOKUP(B3,[2]面试人员!$A$3:$H$200,6,FALSE)</f>
        <v>保育员</v>
      </c>
      <c r="E3" s="9" t="str">
        <f>VLOOKUP(B3,[2]面试人员!$A$3:$H$200,3,FALSE)</f>
        <v>73</v>
      </c>
      <c r="F3" s="15">
        <f>[2]面试成绩汇总表!F14</f>
        <v>85.2</v>
      </c>
      <c r="G3" s="16">
        <f t="shared" ref="G3:G16" si="0">E3*0.6+F3*0.4</f>
        <v>77.88</v>
      </c>
      <c r="H3" s="9"/>
    </row>
    <row r="4" s="1" customFormat="1" ht="23.25" customHeight="1" spans="1:8">
      <c r="A4" s="9" t="str">
        <f>VLOOKUP(B4,[2]面试人员!$A$3:$H$200,2,FALSE)</f>
        <v>陈伊果</v>
      </c>
      <c r="B4" s="10">
        <f>[2]面试成绩汇总表!C19</f>
        <v>2430712</v>
      </c>
      <c r="C4" s="9" t="str">
        <f>VLOOKUP(B4,[2]面试人员!$A$3:$H$200,7,FALSE)</f>
        <v>县妇保计生服务中心</v>
      </c>
      <c r="D4" s="9" t="str">
        <f>VLOOKUP(B4,[2]面试人员!$A$3:$H$200,6,FALSE)</f>
        <v>保育员</v>
      </c>
      <c r="E4" s="9" t="str">
        <f>VLOOKUP(B4,[2]面试人员!$A$3:$H$200,3,FALSE)</f>
        <v>70.5</v>
      </c>
      <c r="F4" s="15">
        <f>[2]面试成绩汇总表!F19</f>
        <v>83.1</v>
      </c>
      <c r="G4" s="16">
        <f t="shared" si="0"/>
        <v>75.54</v>
      </c>
      <c r="H4" s="9"/>
    </row>
    <row r="5" s="1" customFormat="1" ht="23.25" customHeight="1" spans="1:8">
      <c r="A5" s="9" t="str">
        <f>VLOOKUP(B5,[2]面试人员!$A$3:$H$200,2,FALSE)</f>
        <v>王雨冬</v>
      </c>
      <c r="B5" s="10">
        <f>[2]面试成绩汇总表!C18</f>
        <v>2430302</v>
      </c>
      <c r="C5" s="9" t="str">
        <f>VLOOKUP(B5,[2]面试人员!$A$3:$H$200,7,FALSE)</f>
        <v>县妇保计生服务中心</v>
      </c>
      <c r="D5" s="9" t="str">
        <f>VLOOKUP(B5,[2]面试人员!$A$3:$H$200,6,FALSE)</f>
        <v>儿科医生</v>
      </c>
      <c r="E5" s="9" t="str">
        <f>VLOOKUP(B5,[2]面试人员!$A$3:$H$200,3,FALSE)</f>
        <v>55</v>
      </c>
      <c r="F5" s="15">
        <f>[2]面试成绩汇总表!F18</f>
        <v>74.74</v>
      </c>
      <c r="G5" s="16">
        <f t="shared" si="0"/>
        <v>62.896</v>
      </c>
      <c r="H5" s="9"/>
    </row>
    <row r="6" s="1" customFormat="1" ht="23.25" customHeight="1" spans="1:8">
      <c r="A6" s="9" t="str">
        <f>VLOOKUP(B6,[2]面试人员!$A$3:$H$200,2,FALSE)</f>
        <v>燕妮</v>
      </c>
      <c r="B6" s="10">
        <f>[2]面试成绩汇总表!C17</f>
        <v>2430303</v>
      </c>
      <c r="C6" s="9" t="str">
        <f>VLOOKUP(B6,[2]面试人员!$A$3:$H$200,7,FALSE)</f>
        <v>县妇保计生服务中心</v>
      </c>
      <c r="D6" s="9" t="str">
        <f>VLOOKUP(B6,[2]面试人员!$A$3:$H$200,6,FALSE)</f>
        <v>儿科医生</v>
      </c>
      <c r="E6" s="9" t="str">
        <f>VLOOKUP(B6,[2]面试人员!$A$3:$H$200,3,FALSE)</f>
        <v>46</v>
      </c>
      <c r="F6" s="15">
        <f>[2]面试成绩汇总表!F17</f>
        <v>37.32</v>
      </c>
      <c r="G6" s="16">
        <f t="shared" si="0"/>
        <v>42.528</v>
      </c>
      <c r="H6" s="9"/>
    </row>
    <row r="7" s="1" customFormat="1" ht="23.25" customHeight="1" spans="1:8">
      <c r="A7" s="9" t="str">
        <f>VLOOKUP(B7,[2]面试人员!$A$3:$H$200,2,FALSE)</f>
        <v>吴梦谦</v>
      </c>
      <c r="B7" s="10">
        <f>[2]面试成绩汇总表!C22</f>
        <v>2430229</v>
      </c>
      <c r="C7" s="9" t="str">
        <f>VLOOKUP(B7,[2]面试人员!$A$3:$H$200,7,FALSE)</f>
        <v>县妇保计生服务中心</v>
      </c>
      <c r="D7" s="9" t="str">
        <f>VLOOKUP(B7,[2]面试人员!$A$3:$H$200,6,FALSE)</f>
        <v>妇产科医师</v>
      </c>
      <c r="E7" s="9" t="str">
        <f>VLOOKUP(B7,[2]面试人员!$A$3:$H$200,3,FALSE)</f>
        <v>61.5</v>
      </c>
      <c r="F7" s="15">
        <f>[2]面试成绩汇总表!F22</f>
        <v>81.62</v>
      </c>
      <c r="G7" s="16">
        <f t="shared" si="0"/>
        <v>69.548</v>
      </c>
      <c r="H7" s="9"/>
    </row>
    <row r="8" s="1" customFormat="1" ht="23.25" customHeight="1" spans="1:8">
      <c r="A8" s="9" t="str">
        <f>VLOOKUP(B8,[2]面试人员!$A$3:$H$200,2,FALSE)</f>
        <v>李双</v>
      </c>
      <c r="B8" s="10">
        <f>[2]面试成绩汇总表!C15</f>
        <v>2430227</v>
      </c>
      <c r="C8" s="9" t="str">
        <f>VLOOKUP(B8,[2]面试人员!$A$3:$H$200,7,FALSE)</f>
        <v>县妇保计生服务中心</v>
      </c>
      <c r="D8" s="9" t="str">
        <f>VLOOKUP(B8,[2]面试人员!$A$3:$H$200,6,FALSE)</f>
        <v>妇产科医师</v>
      </c>
      <c r="E8" s="9" t="str">
        <f>VLOOKUP(B8,[2]面试人员!$A$3:$H$200,3,FALSE)</f>
        <v>55</v>
      </c>
      <c r="F8" s="15">
        <f>[2]面试成绩汇总表!F15</f>
        <v>77.22</v>
      </c>
      <c r="G8" s="16">
        <f t="shared" si="0"/>
        <v>63.888</v>
      </c>
      <c r="H8" s="9"/>
    </row>
    <row r="9" s="1" customFormat="1" ht="23.25" customHeight="1" spans="1:8">
      <c r="A9" s="9" t="str">
        <f>VLOOKUP(B9,[2]面试人员!$A$3:$H$200,2,FALSE)</f>
        <v>叶蓉芳</v>
      </c>
      <c r="B9" s="10">
        <f>[2]面试成绩汇总表!C21</f>
        <v>2430628</v>
      </c>
      <c r="C9" s="9" t="str">
        <f>VLOOKUP(B9,[2]面试人员!$A$3:$H$200,7,FALSE)</f>
        <v>县妇保计生服务中心</v>
      </c>
      <c r="D9" s="9" t="str">
        <f>VLOOKUP(B9,[2]面试人员!$A$3:$H$200,6,FALSE)</f>
        <v>妇幼保健医师</v>
      </c>
      <c r="E9" s="9" t="str">
        <f>VLOOKUP(B9,[2]面试人员!$A$3:$H$200,3,FALSE)</f>
        <v>61</v>
      </c>
      <c r="F9" s="15">
        <f>[2]面试成绩汇总表!F21</f>
        <v>77</v>
      </c>
      <c r="G9" s="16">
        <f t="shared" si="0"/>
        <v>67.4</v>
      </c>
      <c r="H9" s="9"/>
    </row>
    <row r="10" s="1" customFormat="1" ht="23.25" customHeight="1" spans="1:8">
      <c r="A10" s="9" t="str">
        <f>VLOOKUP(B10,[2]面试人员!$A$3:$H$200,2,FALSE)</f>
        <v>谭玉</v>
      </c>
      <c r="B10" s="10">
        <f>[2]面试成绩汇总表!C20</f>
        <v>2430626</v>
      </c>
      <c r="C10" s="9" t="str">
        <f>VLOOKUP(B10,[2]面试人员!$A$3:$H$200,7,FALSE)</f>
        <v>县妇保计生服务中心</v>
      </c>
      <c r="D10" s="9" t="str">
        <f>VLOOKUP(B10,[2]面试人员!$A$3:$H$200,6,FALSE)</f>
        <v>妇幼保健医师</v>
      </c>
      <c r="E10" s="9" t="str">
        <f>VLOOKUP(B10,[2]面试人员!$A$3:$H$200,3,FALSE)</f>
        <v>33.5</v>
      </c>
      <c r="F10" s="15">
        <f>[2]面试成绩汇总表!F20</f>
        <v>75.02</v>
      </c>
      <c r="G10" s="16">
        <f t="shared" si="0"/>
        <v>50.108</v>
      </c>
      <c r="H10" s="9"/>
    </row>
    <row r="11" s="1" customFormat="1" ht="23.25" customHeight="1" spans="1:8">
      <c r="A11" s="9" t="str">
        <f>VLOOKUP(B11,[2]面试人员!$A$3:$H$200,2,FALSE)</f>
        <v>刘健</v>
      </c>
      <c r="B11" s="10">
        <f>[2]面试成绩汇总表!C16</f>
        <v>2430407</v>
      </c>
      <c r="C11" s="9" t="str">
        <f>VLOOKUP(B11,[2]面试人员!$A$3:$H$200,7,FALSE)</f>
        <v>县妇保计生服务中心</v>
      </c>
      <c r="D11" s="9" t="str">
        <f>VLOOKUP(B11,[2]面试人员!$A$3:$H$200,6,FALSE)</f>
        <v>针灸推拿师</v>
      </c>
      <c r="E11" s="9" t="str">
        <f>VLOOKUP(B11,[2]面试人员!$A$3:$H$200,3,FALSE)</f>
        <v>72</v>
      </c>
      <c r="F11" s="15">
        <f>[2]面试成绩汇总表!F16</f>
        <v>80.82</v>
      </c>
      <c r="G11" s="16">
        <f t="shared" si="0"/>
        <v>75.528</v>
      </c>
      <c r="H11" s="9"/>
    </row>
    <row r="12" s="1" customFormat="1" ht="23.25" customHeight="1" spans="1:8">
      <c r="A12" s="9" t="str">
        <f>VLOOKUP(B12,[2]面试人员!$A$3:$H$200,2,FALSE)</f>
        <v>廖凯</v>
      </c>
      <c r="B12" s="10">
        <f>[2]面试成绩汇总表!C13</f>
        <v>2430408</v>
      </c>
      <c r="C12" s="9" t="str">
        <f>VLOOKUP(B12,[2]面试人员!$A$3:$H$200,7,FALSE)</f>
        <v>县妇保计生服务中心</v>
      </c>
      <c r="D12" s="9" t="str">
        <f>VLOOKUP(B12,[2]面试人员!$A$3:$H$200,6,FALSE)</f>
        <v>针灸推拿师</v>
      </c>
      <c r="E12" s="9" t="str">
        <f>VLOOKUP(B12,[2]面试人员!$A$3:$H$200,3,FALSE)</f>
        <v>60</v>
      </c>
      <c r="F12" s="15">
        <f>[2]面试成绩汇总表!F13</f>
        <v>77.58</v>
      </c>
      <c r="G12" s="16">
        <f t="shared" si="0"/>
        <v>67.032</v>
      </c>
      <c r="H12" s="9"/>
    </row>
    <row r="13" s="1" customFormat="1" ht="23.25" customHeight="1" spans="1:8">
      <c r="A13" s="9" t="str">
        <f>VLOOKUP(B13,[2]面试人员!$A$3:$H$200,2,FALSE)</f>
        <v>李雨晨</v>
      </c>
      <c r="B13" s="10">
        <f>[2]面试成绩汇总表!C36</f>
        <v>2430416</v>
      </c>
      <c r="C13" s="9" t="str">
        <f>VLOOKUP(B13,[2]面试人员!$A$3:$H$200,7,FALSE)</f>
        <v>县疾控中心</v>
      </c>
      <c r="D13" s="9" t="str">
        <f>VLOOKUP(B13,[2]面试人员!$A$3:$H$200,6,FALSE)</f>
        <v>专技</v>
      </c>
      <c r="E13" s="9" t="str">
        <f>VLOOKUP(B13,[2]面试人员!$A$3:$H$200,3,FALSE)</f>
        <v>77.5</v>
      </c>
      <c r="F13" s="15">
        <f>[2]面试成绩汇总表!F36</f>
        <v>75.9</v>
      </c>
      <c r="G13" s="16">
        <f t="shared" si="0"/>
        <v>76.86</v>
      </c>
      <c r="H13" s="9"/>
    </row>
    <row r="14" s="1" customFormat="1" ht="23.25" customHeight="1" spans="1:8">
      <c r="A14" s="9" t="str">
        <f>VLOOKUP(B14,[2]面试人员!$A$3:$H$200,2,FALSE)</f>
        <v>陈伟祥</v>
      </c>
      <c r="B14" s="10">
        <f>[2]面试成绩汇总表!C35</f>
        <v>2430412</v>
      </c>
      <c r="C14" s="9" t="str">
        <f>VLOOKUP(B14,[2]面试人员!$A$3:$H$200,7,FALSE)</f>
        <v>县疾控中心</v>
      </c>
      <c r="D14" s="9" t="str">
        <f>VLOOKUP(B14,[2]面试人员!$A$3:$H$200,6,FALSE)</f>
        <v>专技</v>
      </c>
      <c r="E14" s="9" t="str">
        <f>VLOOKUP(B14,[2]面试人员!$A$3:$H$200,3,FALSE)</f>
        <v>66.5</v>
      </c>
      <c r="F14" s="15">
        <f>[2]面试成绩汇总表!F35</f>
        <v>78.58</v>
      </c>
      <c r="G14" s="16">
        <f t="shared" si="0"/>
        <v>71.332</v>
      </c>
      <c r="H14" s="9"/>
    </row>
    <row r="15" s="1" customFormat="1" ht="23.25" customHeight="1" spans="1:8">
      <c r="A15" s="9" t="str">
        <f>VLOOKUP(B15,[2]面试人员!$A$3:$H$200,2,FALSE)</f>
        <v>刘昌文</v>
      </c>
      <c r="B15" s="10">
        <f>[2]面试成绩汇总表!C34</f>
        <v>2430421</v>
      </c>
      <c r="C15" s="9" t="str">
        <f>VLOOKUP(B15,[2]面试人员!$A$3:$H$200,7,FALSE)</f>
        <v>县疾控中心</v>
      </c>
      <c r="D15" s="9" t="str">
        <f>VLOOKUP(B15,[2]面试人员!$A$3:$H$200,6,FALSE)</f>
        <v>专技</v>
      </c>
      <c r="E15" s="9" t="str">
        <f>VLOOKUP(B15,[2]面试人员!$A$3:$H$200,3,FALSE)</f>
        <v>61</v>
      </c>
      <c r="F15" s="15">
        <f>[2]面试成绩汇总表!F34</f>
        <v>78.84</v>
      </c>
      <c r="G15" s="16">
        <f t="shared" si="0"/>
        <v>68.136</v>
      </c>
      <c r="H15" s="9"/>
    </row>
    <row r="16" s="1" customFormat="1" ht="23.25" customHeight="1" spans="1:8">
      <c r="A16" s="9" t="str">
        <f>VLOOKUP(B16,[2]面试人员!$A$3:$H$200,2,FALSE)</f>
        <v>刘朝旺</v>
      </c>
      <c r="B16" s="10">
        <f>[2]面试成绩汇总表!C37</f>
        <v>2430417</v>
      </c>
      <c r="C16" s="9" t="str">
        <f>VLOOKUP(B16,[2]面试人员!$A$3:$H$200,7,FALSE)</f>
        <v>县疾控中心</v>
      </c>
      <c r="D16" s="9" t="str">
        <f>VLOOKUP(B16,[2]面试人员!$A$3:$H$200,6,FALSE)</f>
        <v>专技</v>
      </c>
      <c r="E16" s="9" t="str">
        <f>VLOOKUP(B16,[2]面试人员!$A$3:$H$200,3,FALSE)</f>
        <v>61.5</v>
      </c>
      <c r="F16" s="15">
        <f>[2]面试成绩汇总表!F37</f>
        <v>75.54</v>
      </c>
      <c r="G16" s="16">
        <f t="shared" si="0"/>
        <v>67.116</v>
      </c>
      <c r="H16" s="9"/>
    </row>
    <row r="17" s="1" customFormat="1" ht="23.25" customHeight="1" spans="1:8">
      <c r="A17" s="9" t="s">
        <v>11</v>
      </c>
      <c r="B17" s="10">
        <v>2430422</v>
      </c>
      <c r="C17" s="9" t="str">
        <f>VLOOKUP(B17,[2]面试人员!$A$3:$H$200,7,FALSE)</f>
        <v>县疾控中心</v>
      </c>
      <c r="D17" s="9" t="str">
        <f>VLOOKUP(B17,[2]面试人员!$A$3:$H$200,6,FALSE)</f>
        <v>专技</v>
      </c>
      <c r="E17" s="9">
        <v>66</v>
      </c>
      <c r="F17" s="19" t="s">
        <v>8</v>
      </c>
      <c r="G17" s="20"/>
      <c r="H17" s="9"/>
    </row>
    <row r="18" s="1" customFormat="1" ht="23.25" customHeight="1" spans="1:8">
      <c r="A18" s="9" t="str">
        <f>VLOOKUP(B18,[2]面试人员!$A$3:$H$200,2,FALSE)</f>
        <v>黄淼</v>
      </c>
      <c r="B18" s="10">
        <f>[2]面试成绩汇总表!C24</f>
        <v>2430314</v>
      </c>
      <c r="C18" s="9" t="str">
        <f>VLOOKUP(B18,[2]面试人员!$A$3:$H$200,7,FALSE)</f>
        <v>县精神康复医院</v>
      </c>
      <c r="D18" s="9" t="str">
        <f>VLOOKUP(B18,[2]面试人员!$A$3:$H$200,6,FALSE)</f>
        <v>精神科医师</v>
      </c>
      <c r="E18" s="9" t="str">
        <f>VLOOKUP(B18,[2]面试人员!$A$3:$H$200,3,FALSE)</f>
        <v>59.5</v>
      </c>
      <c r="F18" s="15">
        <f>[2]面试成绩汇总表!F24</f>
        <v>72.38</v>
      </c>
      <c r="G18" s="16">
        <f t="shared" ref="G18:G47" si="1">E18*0.6+F18*0.4</f>
        <v>64.652</v>
      </c>
      <c r="H18" s="9"/>
    </row>
    <row r="19" s="1" customFormat="1" ht="23.25" customHeight="1" spans="1:8">
      <c r="A19" s="9" t="str">
        <f>VLOOKUP(B19,[2]面试人员!$A$3:$H$200,2,FALSE)</f>
        <v>林智</v>
      </c>
      <c r="B19" s="10">
        <f>[2]面试成绩汇总表!C23</f>
        <v>2430315</v>
      </c>
      <c r="C19" s="9" t="str">
        <f>VLOOKUP(B19,[2]面试人员!$A$3:$H$200,7,FALSE)</f>
        <v>县精神康复医院</v>
      </c>
      <c r="D19" s="9" t="str">
        <f>VLOOKUP(B19,[2]面试人员!$A$3:$H$200,6,FALSE)</f>
        <v>精神科医师</v>
      </c>
      <c r="E19" s="9" t="str">
        <f>VLOOKUP(B19,[2]面试人员!$A$3:$H$200,3,FALSE)</f>
        <v>30.5</v>
      </c>
      <c r="F19" s="15">
        <f>[2]面试成绩汇总表!F23</f>
        <v>49.9</v>
      </c>
      <c r="G19" s="16">
        <f t="shared" si="1"/>
        <v>38.26</v>
      </c>
      <c r="H19" s="9"/>
    </row>
    <row r="20" s="1" customFormat="1" ht="23.25" customHeight="1" spans="1:8">
      <c r="A20" s="9" t="str">
        <f>VLOOKUP(B20,[2]面试人员!$A$3:$H$200,2,FALSE)</f>
        <v>苏鹏</v>
      </c>
      <c r="B20" s="10">
        <f>[2]面试成绩汇总表!C48</f>
        <v>2430219</v>
      </c>
      <c r="C20" s="9" t="str">
        <f>VLOOKUP(B20,[2]面试人员!$A$3:$H$200,7,FALSE)</f>
        <v>县人民医院</v>
      </c>
      <c r="D20" s="9" t="str">
        <f>VLOOKUP(B20,[2]面试人员!$A$3:$H$200,6,FALSE)</f>
        <v>急诊科医师</v>
      </c>
      <c r="E20" s="9" t="str">
        <f>VLOOKUP(B20,[2]面试人员!$A$3:$H$200,3,FALSE)</f>
        <v>69.5</v>
      </c>
      <c r="F20" s="15">
        <f>[2]面试成绩汇总表!F48</f>
        <v>77.3</v>
      </c>
      <c r="G20" s="16">
        <f t="shared" si="1"/>
        <v>72.62</v>
      </c>
      <c r="H20" s="9"/>
    </row>
    <row r="21" s="1" customFormat="1" ht="23.25" customHeight="1" spans="1:8">
      <c r="A21" s="9" t="str">
        <f>VLOOKUP(B21,[2]面试人员!$A$3:$H$200,2,FALSE)</f>
        <v>杜林</v>
      </c>
      <c r="B21" s="10">
        <f>[2]面试成绩汇总表!C45</f>
        <v>2430213</v>
      </c>
      <c r="C21" s="9" t="str">
        <f>VLOOKUP(B21,[2]面试人员!$A$3:$H$200,7,FALSE)</f>
        <v>县人民医院</v>
      </c>
      <c r="D21" s="9" t="str">
        <f>VLOOKUP(B21,[2]面试人员!$A$3:$H$200,6,FALSE)</f>
        <v>急诊科医师</v>
      </c>
      <c r="E21" s="9" t="str">
        <f>VLOOKUP(B21,[2]面试人员!$A$3:$H$200,3,FALSE)</f>
        <v>61</v>
      </c>
      <c r="F21" s="15">
        <f>[2]面试成绩汇总表!F45</f>
        <v>77.9</v>
      </c>
      <c r="G21" s="16">
        <f t="shared" si="1"/>
        <v>67.76</v>
      </c>
      <c r="H21" s="9"/>
    </row>
    <row r="22" s="1" customFormat="1" ht="23.25" customHeight="1" spans="1:8">
      <c r="A22" s="9" t="str">
        <f>VLOOKUP(B22,[2]面试人员!$A$3:$H$200,2,FALSE)</f>
        <v>黄立</v>
      </c>
      <c r="B22" s="10">
        <f>[2]面试成绩汇总表!C44</f>
        <v>2430216</v>
      </c>
      <c r="C22" s="9" t="str">
        <f>VLOOKUP(B22,[2]面试人员!$A$3:$H$200,7,FALSE)</f>
        <v>县人民医院</v>
      </c>
      <c r="D22" s="9" t="str">
        <f>VLOOKUP(B22,[2]面试人员!$A$3:$H$200,6,FALSE)</f>
        <v>急诊科医师</v>
      </c>
      <c r="E22" s="9" t="str">
        <f>VLOOKUP(B22,[2]面试人员!$A$3:$H$200,3,FALSE)</f>
        <v>62</v>
      </c>
      <c r="F22" s="15">
        <f>[2]面试成绩汇总表!F44</f>
        <v>75.42</v>
      </c>
      <c r="G22" s="16">
        <f t="shared" si="1"/>
        <v>67.368</v>
      </c>
      <c r="H22" s="9"/>
    </row>
    <row r="23" s="1" customFormat="1" ht="23.25" customHeight="1" spans="1:8">
      <c r="A23" s="9" t="str">
        <f>VLOOKUP(B23,[2]面试人员!$A$3:$H$200,2,FALSE)</f>
        <v>童彪</v>
      </c>
      <c r="B23" s="10">
        <f>[2]面试成绩汇总表!C46</f>
        <v>2430503</v>
      </c>
      <c r="C23" s="9" t="str">
        <f>VLOOKUP(B23,[2]面试人员!$A$3:$H$200,7,FALSE)</f>
        <v>县人民医院</v>
      </c>
      <c r="D23" s="9" t="str">
        <f>VLOOKUP(B23,[2]面试人员!$A$3:$H$200,6,FALSE)</f>
        <v>口腔科医师</v>
      </c>
      <c r="E23" s="9" t="str">
        <f>VLOOKUP(B23,[2]面试人员!$A$3:$H$200,3,FALSE)</f>
        <v>75</v>
      </c>
      <c r="F23" s="15">
        <f>[2]面试成绩汇总表!F46</f>
        <v>72.42</v>
      </c>
      <c r="G23" s="16">
        <f t="shared" si="1"/>
        <v>73.968</v>
      </c>
      <c r="H23" s="9"/>
    </row>
    <row r="24" s="1" customFormat="1" ht="23.25" customHeight="1" spans="1:8">
      <c r="A24" s="9" t="str">
        <f>VLOOKUP(B24,[2]面试人员!$A$3:$H$200,2,FALSE)</f>
        <v>唐星辰</v>
      </c>
      <c r="B24" s="10">
        <f>[2]面试成绩汇总表!C47</f>
        <v>2430128</v>
      </c>
      <c r="C24" s="9" t="str">
        <f>VLOOKUP(B24,[2]面试人员!$A$3:$H$200,7,FALSE)</f>
        <v>县人民医院</v>
      </c>
      <c r="D24" s="9" t="str">
        <f>VLOOKUP(B24,[2]面试人员!$A$3:$H$200,6,FALSE)</f>
        <v>消化内科医师</v>
      </c>
      <c r="E24" s="9" t="str">
        <f>VLOOKUP(B24,[2]面试人员!$A$3:$H$200,3,FALSE)</f>
        <v>74</v>
      </c>
      <c r="F24" s="15">
        <f>[2]面试成绩汇总表!F47</f>
        <v>78.06</v>
      </c>
      <c r="G24" s="16">
        <f t="shared" si="1"/>
        <v>75.624</v>
      </c>
      <c r="H24" s="9"/>
    </row>
    <row r="25" s="1" customFormat="1" ht="23.25" customHeight="1" spans="1:8">
      <c r="A25" s="9" t="str">
        <f>VLOOKUP(B25,[2]面试人员!$A$3:$H$200,2,FALSE)</f>
        <v>肖晓彤</v>
      </c>
      <c r="B25" s="10">
        <f>[2]面试成绩汇总表!C40</f>
        <v>2430328</v>
      </c>
      <c r="C25" s="9" t="str">
        <f>VLOOKUP(B25,[2]面试人员!$A$3:$H$200,7,FALSE)</f>
        <v>县人民医院</v>
      </c>
      <c r="D25" s="9" t="str">
        <f>VLOOKUP(B25,[2]面试人员!$A$3:$H$200,6,FALSE)</f>
        <v>药剂师</v>
      </c>
      <c r="E25" s="9" t="str">
        <f>VLOOKUP(B25,[2]面试人员!$A$3:$H$200,3,FALSE)</f>
        <v>65</v>
      </c>
      <c r="F25" s="15">
        <f>[2]面试成绩汇总表!F40</f>
        <v>83.04</v>
      </c>
      <c r="G25" s="16">
        <f t="shared" si="1"/>
        <v>72.216</v>
      </c>
      <c r="H25" s="9"/>
    </row>
    <row r="26" s="1" customFormat="1" ht="23.25" customHeight="1" spans="1:8">
      <c r="A26" s="9" t="str">
        <f>VLOOKUP(B26,[2]面试人员!$A$3:$H$200,2,FALSE)</f>
        <v>孟格格</v>
      </c>
      <c r="B26" s="10">
        <f>[2]面试成绩汇总表!C39</f>
        <v>2430329</v>
      </c>
      <c r="C26" s="9" t="str">
        <f>VLOOKUP(B26,[2]面试人员!$A$3:$H$200,7,FALSE)</f>
        <v>县人民医院</v>
      </c>
      <c r="D26" s="9" t="str">
        <f>VLOOKUP(B26,[2]面试人员!$A$3:$H$200,6,FALSE)</f>
        <v>药剂师</v>
      </c>
      <c r="E26" s="9" t="str">
        <f>VLOOKUP(B26,[2]面试人员!$A$3:$H$200,3,FALSE)</f>
        <v>68</v>
      </c>
      <c r="F26" s="15">
        <f>[2]面试成绩汇总表!F39</f>
        <v>78.4</v>
      </c>
      <c r="G26" s="16">
        <f t="shared" si="1"/>
        <v>72.16</v>
      </c>
      <c r="H26" s="9"/>
    </row>
    <row r="27" s="1" customFormat="1" ht="23.25" customHeight="1" spans="1:8">
      <c r="A27" s="9" t="str">
        <f>VLOOKUP(B27,[2]面试人员!$A$3:$H$200,2,FALSE)</f>
        <v>刘章委</v>
      </c>
      <c r="B27" s="10">
        <f>[2]面试成绩汇总表!C41</f>
        <v>2430202</v>
      </c>
      <c r="C27" s="9" t="str">
        <f>VLOOKUP(B27,[2]面试人员!$A$3:$H$200,7,FALSE)</f>
        <v>县人民医院</v>
      </c>
      <c r="D27" s="9" t="str">
        <f>VLOOKUP(B27,[2]面试人员!$A$3:$H$200,6,FALSE)</f>
        <v>重症医学科医师</v>
      </c>
      <c r="E27" s="9" t="str">
        <f>VLOOKUP(B27,[2]面试人员!$A$3:$H$200,3,FALSE)</f>
        <v>75</v>
      </c>
      <c r="F27" s="15">
        <f>[2]面试成绩汇总表!F41</f>
        <v>77.08</v>
      </c>
      <c r="G27" s="16">
        <f t="shared" si="1"/>
        <v>75.832</v>
      </c>
      <c r="H27" s="9"/>
    </row>
    <row r="28" s="1" customFormat="1" ht="23.25" customHeight="1" spans="1:8">
      <c r="A28" s="9" t="str">
        <f>VLOOKUP(B28,[2]面试人员!$A$3:$H$200,2,FALSE)</f>
        <v>喻辛茹</v>
      </c>
      <c r="B28" s="10">
        <f>[2]面试成绩汇总表!C43</f>
        <v>2430207</v>
      </c>
      <c r="C28" s="9" t="str">
        <f>VLOOKUP(B28,[2]面试人员!$A$3:$H$200,7,FALSE)</f>
        <v>县人民医院</v>
      </c>
      <c r="D28" s="9" t="str">
        <f>VLOOKUP(B28,[2]面试人员!$A$3:$H$200,6,FALSE)</f>
        <v>重症医学科医师</v>
      </c>
      <c r="E28" s="9" t="str">
        <f>VLOOKUP(B28,[2]面试人员!$A$3:$H$200,3,FALSE)</f>
        <v>68.5</v>
      </c>
      <c r="F28" s="15">
        <f>[2]面试成绩汇总表!F43</f>
        <v>77.88</v>
      </c>
      <c r="G28" s="16">
        <f t="shared" si="1"/>
        <v>72.252</v>
      </c>
      <c r="H28" s="9"/>
    </row>
    <row r="29" s="1" customFormat="1" ht="23.25" customHeight="1" spans="1:8">
      <c r="A29" s="9" t="str">
        <f>VLOOKUP(B29,[2]面试人员!$A$3:$H$200,2,FALSE)</f>
        <v>杨鹏</v>
      </c>
      <c r="B29" s="10">
        <f>[2]面试成绩汇总表!C42</f>
        <v>2430203</v>
      </c>
      <c r="C29" s="9" t="str">
        <f>VLOOKUP(B29,[2]面试人员!$A$3:$H$200,7,FALSE)</f>
        <v>县人民医院</v>
      </c>
      <c r="D29" s="9" t="str">
        <f>VLOOKUP(B29,[2]面试人员!$A$3:$H$200,6,FALSE)</f>
        <v>重症医学科医师</v>
      </c>
      <c r="E29" s="9" t="str">
        <f>VLOOKUP(B29,[2]面试人员!$A$3:$H$200,3,FALSE)</f>
        <v>67</v>
      </c>
      <c r="F29" s="15">
        <f>[2]面试成绩汇总表!F42</f>
        <v>79.24</v>
      </c>
      <c r="G29" s="16">
        <f t="shared" si="1"/>
        <v>71.896</v>
      </c>
      <c r="H29" s="9"/>
    </row>
    <row r="30" s="1" customFormat="1" ht="23.25" customHeight="1" spans="1:8">
      <c r="A30" s="9" t="str">
        <f>VLOOKUP(B30,[2]面试人员!$A$3:$H$200,2,FALSE)</f>
        <v>程倩</v>
      </c>
      <c r="B30" s="10">
        <f>[2]面试成绩汇总表!C38</f>
        <v>2430206</v>
      </c>
      <c r="C30" s="9" t="str">
        <f>VLOOKUP(B30,[2]面试人员!$A$3:$H$200,7,FALSE)</f>
        <v>县人民医院</v>
      </c>
      <c r="D30" s="9" t="str">
        <f>VLOOKUP(B30,[2]面试人员!$A$3:$H$200,6,FALSE)</f>
        <v>重症医学科医师</v>
      </c>
      <c r="E30" s="9" t="str">
        <f>VLOOKUP(B30,[2]面试人员!$A$3:$H$200,3,FALSE)</f>
        <v>55.5</v>
      </c>
      <c r="F30" s="15">
        <f>[2]面试成绩汇总表!F38</f>
        <v>76.5</v>
      </c>
      <c r="G30" s="16">
        <f t="shared" si="1"/>
        <v>63.9</v>
      </c>
      <c r="H30" s="9"/>
    </row>
    <row r="31" s="1" customFormat="1" ht="23.25" customHeight="1" spans="1:8">
      <c r="A31" s="9" t="str">
        <f>VLOOKUP(B31,[2]面试人员!$A$3:$H$200,2,FALSE)</f>
        <v>鲍雅丽</v>
      </c>
      <c r="B31" s="10">
        <f>[2]面试成绩汇总表!C61</f>
        <v>2437619</v>
      </c>
      <c r="C31" s="9" t="str">
        <f>VLOOKUP(B31,[2]面试人员!$A$3:$H$200,7,FALSE)</f>
        <v>县血防院</v>
      </c>
      <c r="D31" s="9" t="str">
        <f>VLOOKUP(B31,[2]面试人员!$A$3:$H$200,6,FALSE)</f>
        <v>财务人员</v>
      </c>
      <c r="E31" s="9" t="str">
        <f>VLOOKUP(B31,[2]面试人员!$A$3:$H$200,3,FALSE)</f>
        <v>73.2</v>
      </c>
      <c r="F31" s="15">
        <f>[2]面试成绩汇总表!F61</f>
        <v>83.26</v>
      </c>
      <c r="G31" s="16">
        <f t="shared" si="1"/>
        <v>77.224</v>
      </c>
      <c r="H31" s="9"/>
    </row>
    <row r="32" s="1" customFormat="1" ht="23.25" customHeight="1" spans="1:8">
      <c r="A32" s="9" t="str">
        <f>VLOOKUP(B32,[2]面试人员!$A$3:$H$200,2,FALSE)</f>
        <v>朱茵</v>
      </c>
      <c r="B32" s="10">
        <f>[2]面试成绩汇总表!C58</f>
        <v>2437622</v>
      </c>
      <c r="C32" s="9" t="str">
        <f>VLOOKUP(B32,[2]面试人员!$A$3:$H$200,7,FALSE)</f>
        <v>县血防院</v>
      </c>
      <c r="D32" s="9" t="str">
        <f>VLOOKUP(B32,[2]面试人员!$A$3:$H$200,6,FALSE)</f>
        <v>财务人员</v>
      </c>
      <c r="E32" s="9" t="str">
        <f>VLOOKUP(B32,[2]面试人员!$A$3:$H$200,3,FALSE)</f>
        <v>73</v>
      </c>
      <c r="F32" s="15">
        <f>[2]面试成绩汇总表!F58</f>
        <v>81.34</v>
      </c>
      <c r="G32" s="16">
        <f t="shared" si="1"/>
        <v>76.336</v>
      </c>
      <c r="H32" s="9"/>
    </row>
    <row r="33" s="1" customFormat="1" ht="23.25" customHeight="1" spans="1:8">
      <c r="A33" s="9" t="str">
        <f>VLOOKUP(B33,[2]面试人员!$A$3:$H$200,2,FALSE)</f>
        <v>刘轩</v>
      </c>
      <c r="B33" s="10">
        <f>[2]面试成绩汇总表!C56</f>
        <v>2430529</v>
      </c>
      <c r="C33" s="9" t="str">
        <f>VLOOKUP(B33,[2]面试人员!$A$3:$H$200,7,FALSE)</f>
        <v>县血防院</v>
      </c>
      <c r="D33" s="9" t="str">
        <f>VLOOKUP(B33,[2]面试人员!$A$3:$H$200,6,FALSE)</f>
        <v>康复理疗师</v>
      </c>
      <c r="E33" s="9" t="str">
        <f>VLOOKUP(B33,[2]面试人员!$A$3:$H$200,3,FALSE)</f>
        <v>75.5</v>
      </c>
      <c r="F33" s="15">
        <f>[2]面试成绩汇总表!F56</f>
        <v>80</v>
      </c>
      <c r="G33" s="16">
        <f t="shared" si="1"/>
        <v>77.3</v>
      </c>
      <c r="H33" s="9"/>
    </row>
    <row r="34" s="1" customFormat="1" ht="23.25" customHeight="1" spans="1:8">
      <c r="A34" s="9" t="str">
        <f>VLOOKUP(B34,[2]面试人员!$A$3:$H$200,2,FALSE)</f>
        <v>尹锦林</v>
      </c>
      <c r="B34" s="10">
        <f>[2]面试成绩汇总表!C59</f>
        <v>2430616</v>
      </c>
      <c r="C34" s="9" t="str">
        <f>VLOOKUP(B34,[2]面试人员!$A$3:$H$200,7,FALSE)</f>
        <v>县血防院</v>
      </c>
      <c r="D34" s="9" t="str">
        <f>VLOOKUP(B34,[2]面试人员!$A$3:$H$200,6,FALSE)</f>
        <v>康复理疗师</v>
      </c>
      <c r="E34" s="9" t="str">
        <f>VLOOKUP(B34,[2]面试人员!$A$3:$H$200,3,FALSE)</f>
        <v>73.5</v>
      </c>
      <c r="F34" s="15">
        <f>[2]面试成绩汇总表!F59</f>
        <v>76.04</v>
      </c>
      <c r="G34" s="16">
        <f t="shared" si="1"/>
        <v>74.516</v>
      </c>
      <c r="H34" s="9"/>
    </row>
    <row r="35" s="1" customFormat="1" ht="23.25" customHeight="1" spans="1:8">
      <c r="A35" s="9" t="str">
        <f>VLOOKUP(B35,[2]面试人员!$A$3:$H$200,2,FALSE)</f>
        <v>陈芷茹</v>
      </c>
      <c r="B35" s="10">
        <f>[2]面试成绩汇总表!C60</f>
        <v>2430307</v>
      </c>
      <c r="C35" s="9" t="str">
        <f>VLOOKUP(B35,[2]面试人员!$A$3:$H$200,7,FALSE)</f>
        <v>县血防院</v>
      </c>
      <c r="D35" s="9" t="str">
        <f>VLOOKUP(B35,[2]面试人员!$A$3:$H$200,6,FALSE)</f>
        <v>内科医师</v>
      </c>
      <c r="E35" s="9" t="str">
        <f>VLOOKUP(B35,[2]面试人员!$A$3:$H$200,3,FALSE)</f>
        <v>54</v>
      </c>
      <c r="F35" s="15">
        <f>[2]面试成绩汇总表!F60</f>
        <v>79.96</v>
      </c>
      <c r="G35" s="16">
        <f t="shared" si="1"/>
        <v>64.384</v>
      </c>
      <c r="H35" s="9"/>
    </row>
    <row r="36" s="1" customFormat="1" ht="23.25" customHeight="1" spans="1:8">
      <c r="A36" s="9" t="str">
        <f>VLOOKUP(B36,[2]面试人员!$A$3:$H$200,2,FALSE)</f>
        <v>胡载舟</v>
      </c>
      <c r="B36" s="10">
        <f>[2]面试成绩汇总表!C57</f>
        <v>2430309</v>
      </c>
      <c r="C36" s="9" t="str">
        <f>VLOOKUP(B36,[2]面试人员!$A$3:$H$200,7,FALSE)</f>
        <v>县血防院</v>
      </c>
      <c r="D36" s="9" t="str">
        <f>VLOOKUP(B36,[2]面试人员!$A$3:$H$200,6,FALSE)</f>
        <v>内科医师</v>
      </c>
      <c r="E36" s="9" t="str">
        <f>VLOOKUP(B36,[2]面试人员!$A$3:$H$200,3,FALSE)</f>
        <v>48</v>
      </c>
      <c r="F36" s="15">
        <f>[2]面试成绩汇总表!F57</f>
        <v>76.06</v>
      </c>
      <c r="G36" s="16">
        <f t="shared" si="1"/>
        <v>59.224</v>
      </c>
      <c r="H36" s="9"/>
    </row>
    <row r="37" s="1" customFormat="1" ht="23.25" customHeight="1" spans="1:8">
      <c r="A37" s="9" t="str">
        <f>VLOOKUP(B37,[2]面试人员!$A$3:$H$200,2,FALSE)</f>
        <v>马飞峰</v>
      </c>
      <c r="B37" s="10">
        <f>[2]面试成绩汇总表!C55</f>
        <v>2430306</v>
      </c>
      <c r="C37" s="9" t="str">
        <f>VLOOKUP(B37,[2]面试人员!$A$3:$H$200,7,FALSE)</f>
        <v>县血防院</v>
      </c>
      <c r="D37" s="9" t="str">
        <f>VLOOKUP(B37,[2]面试人员!$A$3:$H$200,6,FALSE)</f>
        <v>外科医师</v>
      </c>
      <c r="E37" s="9" t="str">
        <f>VLOOKUP(B37,[2]面试人员!$A$3:$H$200,3,FALSE)</f>
        <v>56.5</v>
      </c>
      <c r="F37" s="15">
        <f>[2]面试成绩汇总表!F55</f>
        <v>76.46</v>
      </c>
      <c r="G37" s="16">
        <f t="shared" si="1"/>
        <v>64.484</v>
      </c>
      <c r="H37" s="9"/>
    </row>
    <row r="38" ht="23.25" customHeight="1" spans="1:8">
      <c r="A38" s="9" t="str">
        <f>VLOOKUP(B38,[2]面试人员!$A$3:$H$200,2,FALSE)</f>
        <v>余鑫</v>
      </c>
      <c r="B38" s="10">
        <f>[2]面试成绩汇总表!C62</f>
        <v>2430304</v>
      </c>
      <c r="C38" s="9" t="str">
        <f>VLOOKUP(B38,[2]面试人员!$A$3:$H$200,7,FALSE)</f>
        <v>县血防院</v>
      </c>
      <c r="D38" s="9" t="str">
        <f>VLOOKUP(B38,[2]面试人员!$A$3:$H$200,6,FALSE)</f>
        <v>外科医师</v>
      </c>
      <c r="E38" s="9" t="str">
        <f>VLOOKUP(B38,[2]面试人员!$A$3:$H$200,3,FALSE)</f>
        <v>60.5</v>
      </c>
      <c r="F38" s="15">
        <f>[2]面试成绩汇总表!F62</f>
        <v>0</v>
      </c>
      <c r="G38" s="16">
        <f t="shared" si="1"/>
        <v>36.3</v>
      </c>
      <c r="H38" s="9"/>
    </row>
    <row r="39" ht="23.25" customHeight="1" spans="1:8">
      <c r="A39" s="9" t="str">
        <f>VLOOKUP(B39,[2]面试人员!$A$3:$H$200,2,FALSE)</f>
        <v>周嘉雯</v>
      </c>
      <c r="B39" s="10">
        <f>[2]面试成绩汇总表!C25</f>
        <v>2430426</v>
      </c>
      <c r="C39" s="9" t="str">
        <f>VLOOKUP(B39,[2]面试人员!$A$3:$H$200,7,FALSE)</f>
        <v>县中医医院</v>
      </c>
      <c r="D39" s="9" t="str">
        <f>VLOOKUP(B39,[2]面试人员!$A$3:$H$200,6,FALSE)</f>
        <v>放射影像诊断医师</v>
      </c>
      <c r="E39" s="9" t="str">
        <f>VLOOKUP(B39,[2]面试人员!$A$3:$H$200,3,FALSE)</f>
        <v>69.5</v>
      </c>
      <c r="F39" s="15">
        <f>[2]面试成绩汇总表!F25</f>
        <v>79.28</v>
      </c>
      <c r="G39" s="16">
        <f t="shared" si="1"/>
        <v>73.412</v>
      </c>
      <c r="H39" s="9"/>
    </row>
    <row r="40" ht="23.25" customHeight="1" spans="1:8">
      <c r="A40" s="9" t="str">
        <f>VLOOKUP(B40,[2]面试人员!$A$3:$H$200,2,FALSE)</f>
        <v>戴鑫</v>
      </c>
      <c r="B40" s="10">
        <f>[2]面试成绩汇总表!C32</f>
        <v>2430424</v>
      </c>
      <c r="C40" s="9" t="str">
        <f>VLOOKUP(B40,[2]面试人员!$A$3:$H$200,7,FALSE)</f>
        <v>县中医医院</v>
      </c>
      <c r="D40" s="9" t="str">
        <f>VLOOKUP(B40,[2]面试人员!$A$3:$H$200,6,FALSE)</f>
        <v>放射影像诊断医师</v>
      </c>
      <c r="E40" s="9" t="str">
        <f>VLOOKUP(B40,[2]面试人员!$A$3:$H$200,3,FALSE)</f>
        <v>65</v>
      </c>
      <c r="F40" s="15">
        <f>[2]面试成绩汇总表!F32</f>
        <v>82.22</v>
      </c>
      <c r="G40" s="16">
        <f t="shared" si="1"/>
        <v>71.888</v>
      </c>
      <c r="H40" s="9"/>
    </row>
    <row r="41" ht="23.25" customHeight="1" spans="1:8">
      <c r="A41" s="9" t="str">
        <f>VLOOKUP(B41,[2]面试人员!$A$3:$H$200,2,FALSE)</f>
        <v>唐平</v>
      </c>
      <c r="B41" s="10">
        <f>[2]面试成绩汇总表!C28</f>
        <v>2430221</v>
      </c>
      <c r="C41" s="9" t="str">
        <f>VLOOKUP(B41,[2]面试人员!$A$3:$H$200,7,FALSE)</f>
        <v>县中医医院</v>
      </c>
      <c r="D41" s="9" t="str">
        <f>VLOOKUP(B41,[2]面试人员!$A$3:$H$200,6,FALSE)</f>
        <v>内科医师</v>
      </c>
      <c r="E41" s="9" t="str">
        <f>VLOOKUP(B41,[2]面试人员!$A$3:$H$200,3,FALSE)</f>
        <v>66.5</v>
      </c>
      <c r="F41" s="15">
        <f>[2]面试成绩汇总表!F28</f>
        <v>79.3</v>
      </c>
      <c r="G41" s="16">
        <f t="shared" si="1"/>
        <v>71.62</v>
      </c>
      <c r="H41" s="9"/>
    </row>
    <row r="42" ht="23.25" customHeight="1" spans="1:8">
      <c r="A42" s="9" t="str">
        <f>VLOOKUP(B42,[2]面试人员!$A$3:$H$200,2,FALSE)</f>
        <v>杨林</v>
      </c>
      <c r="B42" s="10">
        <f>[2]面试成绩汇总表!C31</f>
        <v>2430225</v>
      </c>
      <c r="C42" s="9" t="str">
        <f>VLOOKUP(B42,[2]面试人员!$A$3:$H$200,7,FALSE)</f>
        <v>县中医医院</v>
      </c>
      <c r="D42" s="9" t="str">
        <f>VLOOKUP(B42,[2]面试人员!$A$3:$H$200,6,FALSE)</f>
        <v>外科医师</v>
      </c>
      <c r="E42" s="9" t="str">
        <f>VLOOKUP(B42,[2]面试人员!$A$3:$H$200,3,FALSE)</f>
        <v>56.5</v>
      </c>
      <c r="F42" s="15">
        <f>[2]面试成绩汇总表!F31</f>
        <v>73.12</v>
      </c>
      <c r="G42" s="16">
        <f t="shared" si="1"/>
        <v>63.148</v>
      </c>
      <c r="H42" s="9"/>
    </row>
    <row r="43" ht="23.25" customHeight="1" spans="1:8">
      <c r="A43" s="9" t="str">
        <f>VLOOKUP(B43,[2]面试人员!$A$3:$H$200,2,FALSE)</f>
        <v>孙梦军</v>
      </c>
      <c r="B43" s="10">
        <f>[2]面试成绩汇总表!C30</f>
        <v>2430224</v>
      </c>
      <c r="C43" s="9" t="str">
        <f>VLOOKUP(B43,[2]面试人员!$A$3:$H$200,7,FALSE)</f>
        <v>县中医医院</v>
      </c>
      <c r="D43" s="9" t="str">
        <f>VLOOKUP(B43,[2]面试人员!$A$3:$H$200,6,FALSE)</f>
        <v>外科医师</v>
      </c>
      <c r="E43" s="9" t="str">
        <f>VLOOKUP(B43,[2]面试人员!$A$3:$H$200,3,FALSE)</f>
        <v>34</v>
      </c>
      <c r="F43" s="15">
        <f>[2]面试成绩汇总表!F30</f>
        <v>77.3</v>
      </c>
      <c r="G43" s="16">
        <f t="shared" si="1"/>
        <v>51.32</v>
      </c>
      <c r="H43" s="9"/>
    </row>
    <row r="44" ht="23.25" customHeight="1" spans="1:8">
      <c r="A44" s="9" t="str">
        <f>VLOOKUP(B44,[2]面试人员!$A$3:$H$200,2,FALSE)</f>
        <v>戴思佳</v>
      </c>
      <c r="B44" s="10">
        <f>[2]面试成绩汇总表!C27</f>
        <v>2430402</v>
      </c>
      <c r="C44" s="9" t="str">
        <f>VLOOKUP(B44,[2]面试人员!$A$3:$H$200,7,FALSE)</f>
        <v>县中医医院</v>
      </c>
      <c r="D44" s="9" t="str">
        <f>VLOOKUP(B44,[2]面试人员!$A$3:$H$200,6,FALSE)</f>
        <v>针灸推拿医师</v>
      </c>
      <c r="E44" s="9" t="str">
        <f>VLOOKUP(B44,[2]面试人员!$A$3:$H$200,3,FALSE)</f>
        <v>71</v>
      </c>
      <c r="F44" s="15">
        <f>[2]面试成绩汇总表!F27</f>
        <v>80.86</v>
      </c>
      <c r="G44" s="16">
        <f t="shared" si="1"/>
        <v>74.944</v>
      </c>
      <c r="H44" s="9"/>
    </row>
    <row r="45" ht="23.25" customHeight="1" spans="1:8">
      <c r="A45" s="9" t="str">
        <f>VLOOKUP(B45,[2]面试人员!$A$3:$H$200,2,FALSE)</f>
        <v>汪辉龙</v>
      </c>
      <c r="B45" s="10">
        <f>[2]面试成绩汇总表!C33</f>
        <v>2430404</v>
      </c>
      <c r="C45" s="9" t="str">
        <f>VLOOKUP(B45,[2]面试人员!$A$3:$H$200,7,FALSE)</f>
        <v>县中医医院</v>
      </c>
      <c r="D45" s="9" t="str">
        <f>VLOOKUP(B45,[2]面试人员!$A$3:$H$200,6,FALSE)</f>
        <v>针灸推拿医师</v>
      </c>
      <c r="E45" s="9" t="str">
        <f>VLOOKUP(B45,[2]面试人员!$A$3:$H$200,3,FALSE)</f>
        <v>64</v>
      </c>
      <c r="F45" s="15">
        <f>[2]面试成绩汇总表!F33</f>
        <v>77.28</v>
      </c>
      <c r="G45" s="16">
        <f t="shared" si="1"/>
        <v>69.312</v>
      </c>
      <c r="H45" s="9"/>
    </row>
    <row r="46" ht="23.25" customHeight="1" spans="1:8">
      <c r="A46" s="9" t="str">
        <f>VLOOKUP(B46,[2]面试人员!$A$3:$H$200,2,FALSE)</f>
        <v>徐锦楠</v>
      </c>
      <c r="B46" s="10">
        <f>[2]面试成绩汇总表!C26</f>
        <v>2430319</v>
      </c>
      <c r="C46" s="9" t="str">
        <f>VLOOKUP(B46,[2]面试人员!$A$3:$H$200,7,FALSE)</f>
        <v>县中医医院</v>
      </c>
      <c r="D46" s="9" t="str">
        <f>VLOOKUP(B46,[2]面试人员!$A$3:$H$200,6,FALSE)</f>
        <v>中医内科医师</v>
      </c>
      <c r="E46" s="9" t="str">
        <f>VLOOKUP(B46,[2]面试人员!$A$3:$H$200,3,FALSE)</f>
        <v>75.5</v>
      </c>
      <c r="F46" s="15">
        <f>[2]面试成绩汇总表!F26</f>
        <v>84.16</v>
      </c>
      <c r="G46" s="16">
        <f t="shared" si="1"/>
        <v>78.964</v>
      </c>
      <c r="H46" s="9"/>
    </row>
    <row r="47" ht="23.25" customHeight="1" spans="1:8">
      <c r="A47" s="9" t="str">
        <f>VLOOKUP(B47,[2]面试人员!$A$3:$H$200,2,FALSE)</f>
        <v>叶云</v>
      </c>
      <c r="B47" s="10">
        <f>[2]面试成绩汇总表!C29</f>
        <v>2430318</v>
      </c>
      <c r="C47" s="9" t="str">
        <f>VLOOKUP(B47,[2]面试人员!$A$3:$H$200,7,FALSE)</f>
        <v>县中医医院</v>
      </c>
      <c r="D47" s="9" t="str">
        <f>VLOOKUP(B47,[2]面试人员!$A$3:$H$200,6,FALSE)</f>
        <v>中医内科医师</v>
      </c>
      <c r="E47" s="9" t="str">
        <f>VLOOKUP(B47,[2]面试人员!$A$3:$H$200,3,FALSE)</f>
        <v>72</v>
      </c>
      <c r="F47" s="15">
        <f>[2]面试成绩汇总表!F29</f>
        <v>76.8</v>
      </c>
      <c r="G47" s="16">
        <f t="shared" si="1"/>
        <v>73.92</v>
      </c>
      <c r="H47" s="9"/>
    </row>
    <row r="48" ht="23.25" customHeight="1" spans="1:8">
      <c r="A48" s="9" t="str">
        <f>VLOOKUP(B48,[2]面试人员!$A$3:$H$200,2,FALSE)</f>
        <v>刘静</v>
      </c>
      <c r="B48" s="10">
        <f>[2]面试成绩汇总表!C11</f>
        <v>2401</v>
      </c>
      <c r="C48" s="9" t="str">
        <f>VLOOKUP(B48,[2]面试人员!$A$3:$H$200,7,FALSE)</f>
        <v>县中医医院</v>
      </c>
      <c r="D48" s="9" t="str">
        <f>VLOOKUP(B48,[2]面试人员!$A$3:$H$200,6,FALSE)</f>
        <v>中药师</v>
      </c>
      <c r="E48" s="9">
        <f>VLOOKUP(B48,[2]面试人员!$A$3:$H$200,3,FALSE)</f>
        <v>0</v>
      </c>
      <c r="F48" s="15">
        <f>[2]面试成绩汇总表!F11</f>
        <v>72.86</v>
      </c>
      <c r="G48" s="16">
        <f t="shared" ref="G48:G63" si="2">F48</f>
        <v>72.86</v>
      </c>
      <c r="H48" s="9" t="s">
        <v>12</v>
      </c>
    </row>
    <row r="49" ht="23.25" customHeight="1" spans="1:8">
      <c r="A49" s="9" t="str">
        <f>VLOOKUP(B49,[2]面试人员!$A$3:$H$200,2,FALSE)</f>
        <v>雷铁军</v>
      </c>
      <c r="B49" s="10">
        <f>[2]面试成绩汇总表!C12</f>
        <v>2402</v>
      </c>
      <c r="C49" s="9" t="str">
        <f>VLOOKUP(B49,[2]面试人员!$A$3:$H$200,7,FALSE)</f>
        <v>县中医医院</v>
      </c>
      <c r="D49" s="9" t="str">
        <f>VLOOKUP(B49,[2]面试人员!$A$3:$H$200,6,FALSE)</f>
        <v>放射影像诊断医师</v>
      </c>
      <c r="E49" s="9">
        <f>VLOOKUP(B49,[2]面试人员!$A$3:$H$200,3,FALSE)</f>
        <v>0</v>
      </c>
      <c r="F49" s="15">
        <f>[2]面试成绩汇总表!F12</f>
        <v>79.86</v>
      </c>
      <c r="G49" s="16">
        <f t="shared" si="2"/>
        <v>79.86</v>
      </c>
      <c r="H49" s="9" t="s">
        <v>12</v>
      </c>
    </row>
    <row r="50" ht="23.25" customHeight="1" spans="1:8">
      <c r="A50" s="9" t="str">
        <f>VLOOKUP(B50,[2]面试人员!$A$3:$H$200,2,FALSE)</f>
        <v>陈加清</v>
      </c>
      <c r="B50" s="10">
        <f>[2]面试成绩汇总表!C9</f>
        <v>2415</v>
      </c>
      <c r="C50" s="9" t="str">
        <f>VLOOKUP(B50,[2]面试人员!$A$3:$H$200,7,FALSE)</f>
        <v>乡镇卫生院</v>
      </c>
      <c r="D50" s="9" t="str">
        <f>VLOOKUP(B50,[2]面试人员!$A$3:$H$200,6,FALSE)</f>
        <v>普外科主治医师</v>
      </c>
      <c r="E50" s="9">
        <f>VLOOKUP(B50,[2]面试人员!$A$3:$H$200,3,FALSE)</f>
        <v>0</v>
      </c>
      <c r="F50" s="15">
        <f>[2]面试成绩汇总表!F9</f>
        <v>77.5</v>
      </c>
      <c r="G50" s="16">
        <f t="shared" si="2"/>
        <v>77.5</v>
      </c>
      <c r="H50" s="9" t="s">
        <v>12</v>
      </c>
    </row>
    <row r="51" ht="23.25" customHeight="1" spans="1:8">
      <c r="A51" s="9" t="str">
        <f>VLOOKUP(B51,[2]面试人员!$A$3:$H$200,2,FALSE)</f>
        <v>邱俊泷</v>
      </c>
      <c r="B51" s="10">
        <f>[2]面试成绩汇总表!C10</f>
        <v>2416</v>
      </c>
      <c r="C51" s="9" t="str">
        <f>VLOOKUP(B51,[2]面试人员!$A$3:$H$200,7,FALSE)</f>
        <v>乡镇卫生院</v>
      </c>
      <c r="D51" s="9" t="str">
        <f>VLOOKUP(B51,[2]面试人员!$A$3:$H$200,6,FALSE)</f>
        <v>普外科主治医师</v>
      </c>
      <c r="E51" s="9">
        <f>VLOOKUP(B51,[2]面试人员!$A$3:$H$200,3,FALSE)</f>
        <v>0</v>
      </c>
      <c r="F51" s="15">
        <f>[2]面试成绩汇总表!F10</f>
        <v>75.08</v>
      </c>
      <c r="G51" s="16">
        <f t="shared" si="2"/>
        <v>75.08</v>
      </c>
      <c r="H51" s="9" t="s">
        <v>12</v>
      </c>
    </row>
    <row r="52" ht="23.25" customHeight="1" spans="1:8">
      <c r="A52" s="9" t="str">
        <f>VLOOKUP(B52,[2]面试人员!$A$3:$H$200,2,FALSE)</f>
        <v>李祥</v>
      </c>
      <c r="B52" s="10">
        <f>[2]面试成绩汇总表!C8</f>
        <v>2414</v>
      </c>
      <c r="C52" s="9" t="str">
        <f>VLOOKUP(B52,[2]面试人员!$A$3:$H$200,7,FALSE)</f>
        <v>乡镇卫生院</v>
      </c>
      <c r="D52" s="9" t="str">
        <f>VLOOKUP(B52,[2]面试人员!$A$3:$H$200,6,FALSE)</f>
        <v>五官科主治医师</v>
      </c>
      <c r="E52" s="9">
        <f>VLOOKUP(B52,[2]面试人员!$A$3:$H$200,3,FALSE)</f>
        <v>0</v>
      </c>
      <c r="F52" s="15">
        <f>[2]面试成绩汇总表!F8</f>
        <v>79.34</v>
      </c>
      <c r="G52" s="16">
        <f t="shared" si="2"/>
        <v>79.34</v>
      </c>
      <c r="H52" s="9" t="s">
        <v>12</v>
      </c>
    </row>
    <row r="53" ht="23.25" customHeight="1" spans="1:8">
      <c r="A53" s="9" t="str">
        <f>VLOOKUP(B53,[2]面试人员!$A$3:$H$200,2,FALSE)</f>
        <v>朱颖</v>
      </c>
      <c r="B53" s="10">
        <f>[2]面试成绩汇总表!C4</f>
        <v>2410</v>
      </c>
      <c r="C53" s="9" t="str">
        <f>VLOOKUP(B53,[2]面试人员!$A$3:$H$200,7,FALSE)</f>
        <v>乡镇卫生院</v>
      </c>
      <c r="D53" s="9" t="str">
        <f>VLOOKUP(B53,[2]面试人员!$A$3:$H$200,6,FALSE)</f>
        <v>执业医师</v>
      </c>
      <c r="E53" s="9">
        <f>VLOOKUP(B53,[2]面试人员!$A$3:$H$200,3,FALSE)</f>
        <v>0</v>
      </c>
      <c r="F53" s="15">
        <f>[2]面试成绩汇总表!F4</f>
        <v>82</v>
      </c>
      <c r="G53" s="16">
        <f t="shared" si="2"/>
        <v>82</v>
      </c>
      <c r="H53" s="9" t="s">
        <v>12</v>
      </c>
    </row>
    <row r="54" ht="23.25" customHeight="1" spans="1:8">
      <c r="A54" s="9" t="str">
        <f>VLOOKUP(B54,[2]面试人员!$A$3:$H$200,2,FALSE)</f>
        <v>骆溢雯</v>
      </c>
      <c r="B54" s="10">
        <f>[2]面试成绩汇总表!C7</f>
        <v>2413</v>
      </c>
      <c r="C54" s="9" t="str">
        <f>VLOOKUP(B54,[2]面试人员!$A$3:$H$200,7,FALSE)</f>
        <v>乡镇卫生院</v>
      </c>
      <c r="D54" s="9" t="str">
        <f>VLOOKUP(B54,[2]面试人员!$A$3:$H$200,6,FALSE)</f>
        <v>执业医师</v>
      </c>
      <c r="E54" s="9">
        <f>VLOOKUP(B54,[2]面试人员!$A$3:$H$200,3,FALSE)</f>
        <v>0</v>
      </c>
      <c r="F54" s="15">
        <f>[2]面试成绩汇总表!F7</f>
        <v>81.12</v>
      </c>
      <c r="G54" s="16">
        <f t="shared" si="2"/>
        <v>81.12</v>
      </c>
      <c r="H54" s="9" t="s">
        <v>12</v>
      </c>
    </row>
    <row r="55" ht="23.25" customHeight="1" spans="1:8">
      <c r="A55" s="9" t="str">
        <f>VLOOKUP(B55,[2]面试人员!$A$3:$H$200,2,FALSE)</f>
        <v>冉浩</v>
      </c>
      <c r="B55" s="10">
        <f>[2]面试成绩汇总表!C3</f>
        <v>2409</v>
      </c>
      <c r="C55" s="9" t="str">
        <f>VLOOKUP(B55,[2]面试人员!$A$3:$H$200,7,FALSE)</f>
        <v>乡镇卫生院</v>
      </c>
      <c r="D55" s="9" t="str">
        <f>VLOOKUP(B55,[2]面试人员!$A$3:$H$200,6,FALSE)</f>
        <v>执业医师</v>
      </c>
      <c r="E55" s="9">
        <f>VLOOKUP(B55,[2]面试人员!$A$3:$H$200,3,FALSE)</f>
        <v>0</v>
      </c>
      <c r="F55" s="15">
        <f>[2]面试成绩汇总表!F3</f>
        <v>80.32</v>
      </c>
      <c r="G55" s="16">
        <f t="shared" si="2"/>
        <v>80.32</v>
      </c>
      <c r="H55" s="9" t="s">
        <v>12</v>
      </c>
    </row>
    <row r="56" ht="23.25" customHeight="1" spans="1:8">
      <c r="A56" s="9" t="str">
        <f>VLOOKUP(B56,[2]面试人员!$A$3:$H$200,2,FALSE)</f>
        <v>邹宇进</v>
      </c>
      <c r="B56" s="10">
        <f>[2]面试成绩汇总表!C5</f>
        <v>2412</v>
      </c>
      <c r="C56" s="9" t="str">
        <f>VLOOKUP(B56,[2]面试人员!$A$3:$H$200,7,FALSE)</f>
        <v>乡镇卫生院</v>
      </c>
      <c r="D56" s="9" t="str">
        <f>VLOOKUP(B56,[2]面试人员!$A$3:$H$200,6,FALSE)</f>
        <v>执业医师</v>
      </c>
      <c r="E56" s="9">
        <f>VLOOKUP(B56,[2]面试人员!$A$3:$H$200,3,FALSE)</f>
        <v>0</v>
      </c>
      <c r="F56" s="15">
        <f>[2]面试成绩汇总表!F5</f>
        <v>79.5</v>
      </c>
      <c r="G56" s="16">
        <f t="shared" si="2"/>
        <v>79.5</v>
      </c>
      <c r="H56" s="9" t="s">
        <v>12</v>
      </c>
    </row>
    <row r="57" ht="23.25" customHeight="1" spans="1:8">
      <c r="A57" s="9" t="str">
        <f>VLOOKUP(B57,[2]面试人员!$A$3:$H$200,2,FALSE)</f>
        <v>杨彬</v>
      </c>
      <c r="B57" s="10">
        <f>[2]面试成绩汇总表!C6</f>
        <v>2411</v>
      </c>
      <c r="C57" s="9" t="str">
        <f>VLOOKUP(B57,[2]面试人员!$A$3:$H$200,7,FALSE)</f>
        <v>乡镇卫生院</v>
      </c>
      <c r="D57" s="9" t="str">
        <f>VLOOKUP(B57,[2]面试人员!$A$3:$H$200,6,FALSE)</f>
        <v>执业医师</v>
      </c>
      <c r="E57" s="9">
        <f>VLOOKUP(B57,[2]面试人员!$A$3:$H$200,3,FALSE)</f>
        <v>0</v>
      </c>
      <c r="F57" s="15">
        <f>[2]面试成绩汇总表!F6</f>
        <v>76.04</v>
      </c>
      <c r="G57" s="16">
        <f t="shared" si="2"/>
        <v>76.04</v>
      </c>
      <c r="H57" s="9" t="s">
        <v>12</v>
      </c>
    </row>
    <row r="58" ht="23.25" customHeight="1" spans="1:8">
      <c r="A58" s="9" t="str">
        <f>VLOOKUP(B58,[2]面试人员!$A$3:$H$200,2,FALSE)</f>
        <v>文镌</v>
      </c>
      <c r="B58" s="10">
        <f>[2]面试成绩汇总表!C49</f>
        <v>2405</v>
      </c>
      <c r="C58" s="9" t="str">
        <f>VLOOKUP(B58,[2]面试人员!$A$3:$H$200,7,FALSE)</f>
        <v>乡镇卫生院</v>
      </c>
      <c r="D58" s="9" t="str">
        <f>VLOOKUP(B58,[2]面试人员!$A$3:$H$200,6,FALSE)</f>
        <v>执业助理医生</v>
      </c>
      <c r="E58" s="9">
        <f>VLOOKUP(B58,[2]面试人员!$A$3:$H$200,3,FALSE)</f>
        <v>0</v>
      </c>
      <c r="F58" s="15">
        <f>[2]面试成绩汇总表!F49</f>
        <v>78.16</v>
      </c>
      <c r="G58" s="16">
        <f t="shared" si="2"/>
        <v>78.16</v>
      </c>
      <c r="H58" s="9" t="s">
        <v>12</v>
      </c>
    </row>
    <row r="59" ht="23.25" customHeight="1" spans="1:8">
      <c r="A59" s="9" t="str">
        <f>VLOOKUP(B59,[2]面试人员!$A$3:$H$200,2,FALSE)</f>
        <v>于彬</v>
      </c>
      <c r="B59" s="10">
        <f>[2]面试成绩汇总表!C50</f>
        <v>2408</v>
      </c>
      <c r="C59" s="9" t="str">
        <f>VLOOKUP(B59,[2]面试人员!$A$3:$H$200,7,FALSE)</f>
        <v>乡镇卫生院</v>
      </c>
      <c r="D59" s="9" t="str">
        <f>VLOOKUP(B59,[2]面试人员!$A$3:$H$200,6,FALSE)</f>
        <v>执业助理医生</v>
      </c>
      <c r="E59" s="9">
        <f>VLOOKUP(B59,[2]面试人员!$A$3:$H$200,3,FALSE)</f>
        <v>0</v>
      </c>
      <c r="F59" s="15">
        <f>[2]面试成绩汇总表!F50</f>
        <v>77.64</v>
      </c>
      <c r="G59" s="16">
        <f t="shared" si="2"/>
        <v>77.64</v>
      </c>
      <c r="H59" s="9" t="s">
        <v>12</v>
      </c>
    </row>
    <row r="60" ht="23.25" customHeight="1" spans="1:8">
      <c r="A60" s="9" t="str">
        <f>VLOOKUP(B60,[2]面试人员!$A$3:$H$200,2,FALSE)</f>
        <v>熊明珠</v>
      </c>
      <c r="B60" s="10">
        <f>[2]面试成绩汇总表!C51</f>
        <v>2406</v>
      </c>
      <c r="C60" s="9" t="str">
        <f>VLOOKUP(B60,[2]面试人员!$A$3:$H$200,7,FALSE)</f>
        <v>乡镇卫生院</v>
      </c>
      <c r="D60" s="9" t="str">
        <f>VLOOKUP(B60,[2]面试人员!$A$3:$H$200,6,FALSE)</f>
        <v>执业助理医生</v>
      </c>
      <c r="E60" s="9">
        <f>VLOOKUP(B60,[2]面试人员!$A$3:$H$200,3,FALSE)</f>
        <v>0</v>
      </c>
      <c r="F60" s="15">
        <f>[2]面试成绩汇总表!F51</f>
        <v>77.6</v>
      </c>
      <c r="G60" s="16">
        <f t="shared" si="2"/>
        <v>77.6</v>
      </c>
      <c r="H60" s="9" t="s">
        <v>12</v>
      </c>
    </row>
    <row r="61" ht="23.25" customHeight="1" spans="1:8">
      <c r="A61" s="9" t="str">
        <f>VLOOKUP(B61,[2]面试人员!$A$3:$H$200,2,FALSE)</f>
        <v>姚林</v>
      </c>
      <c r="B61" s="10">
        <f>[2]面试成绩汇总表!C53</f>
        <v>2407</v>
      </c>
      <c r="C61" s="9" t="str">
        <f>VLOOKUP(B61,[2]面试人员!$A$3:$H$200,7,FALSE)</f>
        <v>乡镇卫生院</v>
      </c>
      <c r="D61" s="9" t="str">
        <f>VLOOKUP(B61,[2]面试人员!$A$3:$H$200,6,FALSE)</f>
        <v>执业助理医生</v>
      </c>
      <c r="E61" s="9">
        <f>VLOOKUP(B61,[2]面试人员!$A$3:$H$200,3,FALSE)</f>
        <v>0</v>
      </c>
      <c r="F61" s="15">
        <f>[2]面试成绩汇总表!F53</f>
        <v>77.12</v>
      </c>
      <c r="G61" s="16">
        <f t="shared" si="2"/>
        <v>77.12</v>
      </c>
      <c r="H61" s="9" t="s">
        <v>12</v>
      </c>
    </row>
    <row r="62" ht="23.25" customHeight="1" spans="1:8">
      <c r="A62" s="9" t="str">
        <f>VLOOKUP(B62,[2]面试人员!$A$3:$H$200,2,FALSE)</f>
        <v>丁骏</v>
      </c>
      <c r="B62" s="10">
        <f>[2]面试成绩汇总表!C52</f>
        <v>2403</v>
      </c>
      <c r="C62" s="9" t="str">
        <f>VLOOKUP(B62,[2]面试人员!$A$3:$H$200,7,FALSE)</f>
        <v>乡镇卫生院</v>
      </c>
      <c r="D62" s="9" t="str">
        <f>VLOOKUP(B62,[2]面试人员!$A$3:$H$200,6,FALSE)</f>
        <v>执业助理医生</v>
      </c>
      <c r="E62" s="9">
        <f>VLOOKUP(B62,[2]面试人员!$A$3:$H$200,3,FALSE)</f>
        <v>0</v>
      </c>
      <c r="F62" s="15">
        <f>[2]面试成绩汇总表!F52</f>
        <v>74.14</v>
      </c>
      <c r="G62" s="16">
        <f t="shared" si="2"/>
        <v>74.14</v>
      </c>
      <c r="H62" s="9" t="s">
        <v>12</v>
      </c>
    </row>
    <row r="63" ht="23.25" customHeight="1" spans="1:8">
      <c r="A63" s="9" t="str">
        <f>VLOOKUP(B63,[2]面试人员!$A$3:$H$200,2,FALSE)</f>
        <v>胡涛</v>
      </c>
      <c r="B63" s="10">
        <f>[2]面试成绩汇总表!C54</f>
        <v>2404</v>
      </c>
      <c r="C63" s="9" t="str">
        <f>VLOOKUP(B63,[2]面试人员!$A$3:$H$200,7,FALSE)</f>
        <v>乡镇卫生院</v>
      </c>
      <c r="D63" s="9" t="str">
        <f>VLOOKUP(B63,[2]面试人员!$A$3:$H$200,6,FALSE)</f>
        <v>执业助理医生</v>
      </c>
      <c r="E63" s="9">
        <f>VLOOKUP(B63,[2]面试人员!$A$3:$H$200,3,FALSE)</f>
        <v>0</v>
      </c>
      <c r="F63" s="15">
        <f>[2]面试成绩汇总表!F54</f>
        <v>67.5</v>
      </c>
      <c r="G63" s="16">
        <f t="shared" si="2"/>
        <v>67.5</v>
      </c>
      <c r="H63" s="9" t="s">
        <v>12</v>
      </c>
    </row>
  </sheetData>
  <mergeCells count="2">
    <mergeCell ref="A1:H1"/>
    <mergeCell ref="F17:G17"/>
  </mergeCells>
  <pageMargins left="0.747916666666667" right="0.550694444444444" top="0.38125" bottom="0.440277777777778" header="0.409027777777778" footer="0.511805555555556"/>
  <pageSetup paperSize="9" orientation="landscape" useFirstPageNumber="1" errors="NA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2" topLeftCell="A11" activePane="bottomLeft" state="frozen"/>
      <selection/>
      <selection pane="bottomLeft" activeCell="I11" sqref="I11"/>
    </sheetView>
  </sheetViews>
  <sheetFormatPr defaultColWidth="9" defaultRowHeight="14.25" outlineLevelCol="7"/>
  <cols>
    <col min="1" max="1" width="9.89166666666667" style="2" customWidth="1"/>
    <col min="2" max="2" width="11.75" style="3" customWidth="1"/>
    <col min="3" max="3" width="30.25" style="2" customWidth="1"/>
    <col min="4" max="4" width="13.7416666666667" style="2" customWidth="1"/>
    <col min="5" max="5" width="10.25" style="4" customWidth="1"/>
    <col min="6" max="6" width="9.875" style="2" customWidth="1"/>
    <col min="7" max="7" width="11.125" style="5" customWidth="1"/>
    <col min="8" max="8" width="11.125" style="2" customWidth="1"/>
    <col min="9" max="16384" width="9" style="2"/>
  </cols>
  <sheetData>
    <row r="1" ht="55" customHeight="1" spans="1:7">
      <c r="A1" s="6" t="s">
        <v>13</v>
      </c>
      <c r="B1" s="7"/>
      <c r="C1" s="7"/>
      <c r="D1" s="7"/>
      <c r="E1" s="7"/>
      <c r="F1" s="7"/>
      <c r="G1" s="8"/>
    </row>
    <row r="2" s="1" customFormat="1" ht="52.5" customHeight="1" spans="1:8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2" t="s">
        <v>6</v>
      </c>
      <c r="G2" s="13" t="s">
        <v>7</v>
      </c>
      <c r="H2" s="14"/>
    </row>
    <row r="3" s="1" customFormat="1" ht="30" customHeight="1" spans="1:8">
      <c r="A3" s="9" t="str">
        <f>VLOOKUP(B3,[3]面试人员!$A$3:$H$200,2,FALSE)</f>
        <v>邹萍</v>
      </c>
      <c r="B3" s="10">
        <f>[3]面试成绩汇总表!C6</f>
        <v>2431305</v>
      </c>
      <c r="C3" s="9" t="str">
        <f>VLOOKUP(B3,[3]面试人员!$A$3:$H$200,7,FALSE)</f>
        <v>县职业中专</v>
      </c>
      <c r="D3" s="9" t="str">
        <f>VLOOKUP(B3,[3]面试人员!$A$3:$H$200,6,FALSE)</f>
        <v>高中数学教师</v>
      </c>
      <c r="E3" s="9" t="str">
        <f>VLOOKUP(B3,[3]面试人员!$A$3:$H$200,3,FALSE)</f>
        <v>66</v>
      </c>
      <c r="F3" s="15">
        <f>[3]面试成绩汇总表!F6</f>
        <v>84.2</v>
      </c>
      <c r="G3" s="16">
        <f t="shared" ref="G3:G16" si="0">E3*0.6+F3*0.4</f>
        <v>73.28</v>
      </c>
      <c r="H3" s="17"/>
    </row>
    <row r="4" s="1" customFormat="1" ht="30" customHeight="1" spans="1:8">
      <c r="A4" s="9" t="str">
        <f>VLOOKUP(B4,[3]面试人员!$A$3:$H$200,2,FALSE)</f>
        <v>李周灵</v>
      </c>
      <c r="B4" s="10">
        <f>[3]面试成绩汇总表!C7</f>
        <v>2431311</v>
      </c>
      <c r="C4" s="9" t="str">
        <f>VLOOKUP(B4,[3]面试人员!$A$3:$H$200,7,FALSE)</f>
        <v>县职业中专</v>
      </c>
      <c r="D4" s="9" t="str">
        <f>VLOOKUP(B4,[3]面试人员!$A$3:$H$200,6,FALSE)</f>
        <v>高中数学教师</v>
      </c>
      <c r="E4" s="9" t="str">
        <f>VLOOKUP(B4,[3]面试人员!$A$3:$H$200,3,FALSE)</f>
        <v>66</v>
      </c>
      <c r="F4" s="15">
        <f>[3]面试成绩汇总表!F7</f>
        <v>82.6</v>
      </c>
      <c r="G4" s="16">
        <f t="shared" si="0"/>
        <v>72.64</v>
      </c>
      <c r="H4" s="17"/>
    </row>
    <row r="5" s="1" customFormat="1" ht="30" customHeight="1" spans="1:8">
      <c r="A5" s="9" t="str">
        <f>VLOOKUP(B5,[3]面试人员!$A$3:$H$200,2,FALSE)</f>
        <v>江娇娥</v>
      </c>
      <c r="B5" s="10">
        <f>[3]面试成绩汇总表!C8</f>
        <v>2431308</v>
      </c>
      <c r="C5" s="9" t="str">
        <f>VLOOKUP(B5,[3]面试人员!$A$3:$H$200,7,FALSE)</f>
        <v>县职业中专</v>
      </c>
      <c r="D5" s="9" t="str">
        <f>VLOOKUP(B5,[3]面试人员!$A$3:$H$200,6,FALSE)</f>
        <v>高中数学教师</v>
      </c>
      <c r="E5" s="9" t="str">
        <f>VLOOKUP(B5,[3]面试人员!$A$3:$H$200,3,FALSE)</f>
        <v>64</v>
      </c>
      <c r="F5" s="15">
        <f>[3]面试成绩汇总表!F8</f>
        <v>85</v>
      </c>
      <c r="G5" s="16">
        <f t="shared" si="0"/>
        <v>72.4</v>
      </c>
      <c r="H5" s="17"/>
    </row>
    <row r="6" s="1" customFormat="1" ht="30" customHeight="1" spans="1:8">
      <c r="A6" s="9" t="str">
        <f>VLOOKUP(B6,[3]面试人员!$A$3:$H$200,2,FALSE)</f>
        <v>刘佳玲</v>
      </c>
      <c r="B6" s="10">
        <f>[3]面试成绩汇总表!C5</f>
        <v>2431224</v>
      </c>
      <c r="C6" s="9" t="str">
        <f>VLOOKUP(B6,[3]面试人员!$A$3:$H$200,7,FALSE)</f>
        <v>县职业中专</v>
      </c>
      <c r="D6" s="9" t="str">
        <f>VLOOKUP(B6,[3]面试人员!$A$3:$H$200,6,FALSE)</f>
        <v>高中数学教师</v>
      </c>
      <c r="E6" s="9" t="str">
        <f>VLOOKUP(B6,[3]面试人员!$A$3:$H$200,3,FALSE)</f>
        <v>64.5</v>
      </c>
      <c r="F6" s="15">
        <f>[3]面试成绩汇总表!F5</f>
        <v>79.8</v>
      </c>
      <c r="G6" s="16">
        <f t="shared" si="0"/>
        <v>70.62</v>
      </c>
      <c r="H6" s="17"/>
    </row>
    <row r="7" s="1" customFormat="1" ht="30" customHeight="1" spans="1:8">
      <c r="A7" s="9" t="str">
        <f>VLOOKUP(B7,[3]面试人员!$A$3:$H$200,2,FALSE)</f>
        <v>罗万玲</v>
      </c>
      <c r="B7" s="10">
        <f>[3]面试成绩汇总表!C13</f>
        <v>2431007</v>
      </c>
      <c r="C7" s="9" t="str">
        <f>VLOOKUP(B7,[3]面试人员!$A$3:$H$200,7,FALSE)</f>
        <v>县职业中专</v>
      </c>
      <c r="D7" s="9" t="str">
        <f>VLOOKUP(B7,[3]面试人员!$A$3:$H$200,6,FALSE)</f>
        <v>高中英语教师</v>
      </c>
      <c r="E7" s="9" t="str">
        <f>VLOOKUP(B7,[3]面试人员!$A$3:$H$200,3,FALSE)</f>
        <v>78.6</v>
      </c>
      <c r="F7" s="15">
        <f>[3]面试成绩汇总表!F13</f>
        <v>83.6</v>
      </c>
      <c r="G7" s="16">
        <f t="shared" si="0"/>
        <v>80.6</v>
      </c>
      <c r="H7" s="17"/>
    </row>
    <row r="8" s="1" customFormat="1" ht="30" customHeight="1" spans="1:8">
      <c r="A8" s="9" t="str">
        <f>VLOOKUP(B8,[3]面试人员!$A$3:$H$200,2,FALSE)</f>
        <v>胡子漩</v>
      </c>
      <c r="B8" s="10">
        <f>[3]面试成绩汇总表!C14</f>
        <v>2430926</v>
      </c>
      <c r="C8" s="9" t="str">
        <f>VLOOKUP(B8,[3]面试人员!$A$3:$H$200,7,FALSE)</f>
        <v>县职业中专</v>
      </c>
      <c r="D8" s="9" t="str">
        <f>VLOOKUP(B8,[3]面试人员!$A$3:$H$200,6,FALSE)</f>
        <v>高中英语教师</v>
      </c>
      <c r="E8" s="9" t="str">
        <f>VLOOKUP(B8,[3]面试人员!$A$3:$H$200,3,FALSE)</f>
        <v>78.35</v>
      </c>
      <c r="F8" s="15">
        <f>[3]面试成绩汇总表!F14</f>
        <v>78.6</v>
      </c>
      <c r="G8" s="16">
        <f t="shared" si="0"/>
        <v>78.45</v>
      </c>
      <c r="H8" s="17"/>
    </row>
    <row r="9" s="1" customFormat="1" ht="30" customHeight="1" spans="1:8">
      <c r="A9" s="9" t="str">
        <f>VLOOKUP(B9,[3]面试人员!$A$3:$H$200,2,FALSE)</f>
        <v>张艳</v>
      </c>
      <c r="B9" s="10">
        <f>[3]面试成绩汇总表!C16</f>
        <v>2431108</v>
      </c>
      <c r="C9" s="9" t="str">
        <f>VLOOKUP(B9,[3]面试人员!$A$3:$H$200,7,FALSE)</f>
        <v>县职业中专</v>
      </c>
      <c r="D9" s="9" t="str">
        <f>VLOOKUP(B9,[3]面试人员!$A$3:$H$200,6,FALSE)</f>
        <v>高中语文教师</v>
      </c>
      <c r="E9" s="9" t="str">
        <f>VLOOKUP(B9,[3]面试人员!$A$3:$H$200,3,FALSE)</f>
        <v>76</v>
      </c>
      <c r="F9" s="15">
        <f>[3]面试成绩汇总表!F16</f>
        <v>84</v>
      </c>
      <c r="G9" s="16">
        <f t="shared" si="0"/>
        <v>79.2</v>
      </c>
      <c r="H9" s="17"/>
    </row>
    <row r="10" s="1" customFormat="1" ht="30" customHeight="1" spans="1:8">
      <c r="A10" s="9" t="str">
        <f>VLOOKUP(B10,[3]面试人员!$A$3:$H$200,2,FALSE)</f>
        <v>袁紫嫣</v>
      </c>
      <c r="B10" s="10">
        <f>[3]面试成绩汇总表!C15</f>
        <v>2431209</v>
      </c>
      <c r="C10" s="9" t="str">
        <f>VLOOKUP(B10,[3]面试人员!$A$3:$H$200,7,FALSE)</f>
        <v>县职业中专</v>
      </c>
      <c r="D10" s="9" t="str">
        <f>VLOOKUP(B10,[3]面试人员!$A$3:$H$200,6,FALSE)</f>
        <v>高中语文教师</v>
      </c>
      <c r="E10" s="9" t="str">
        <f>VLOOKUP(B10,[3]面试人员!$A$3:$H$200,3,FALSE)</f>
        <v>77</v>
      </c>
      <c r="F10" s="15">
        <f>[3]面试成绩汇总表!F15</f>
        <v>81.6</v>
      </c>
      <c r="G10" s="16">
        <f t="shared" si="0"/>
        <v>78.84</v>
      </c>
      <c r="H10" s="17"/>
    </row>
    <row r="11" s="1" customFormat="1" ht="30" customHeight="1" spans="1:8">
      <c r="A11" s="9" t="str">
        <f>VLOOKUP(B11,[3]面试人员!$A$3:$H$200,2,FALSE)</f>
        <v>龚玉红</v>
      </c>
      <c r="B11" s="10">
        <f>[3]面试成绩汇总表!C10</f>
        <v>2436011</v>
      </c>
      <c r="C11" s="9" t="str">
        <f>VLOOKUP(B11,[3]面试人员!$A$3:$H$200,7,FALSE)</f>
        <v>县职业中专</v>
      </c>
      <c r="D11" s="9" t="str">
        <f>VLOOKUP(B11,[3]面试人员!$A$3:$H$200,6,FALSE)</f>
        <v>会计教师</v>
      </c>
      <c r="E11" s="9" t="str">
        <f>VLOOKUP(B11,[3]面试人员!$A$3:$H$200,3,FALSE)</f>
        <v>68.6</v>
      </c>
      <c r="F11" s="15">
        <f>[3]面试成绩汇总表!F10</f>
        <v>86.2</v>
      </c>
      <c r="G11" s="16">
        <f t="shared" si="0"/>
        <v>75.64</v>
      </c>
      <c r="H11" s="17"/>
    </row>
    <row r="12" s="1" customFormat="1" ht="30" customHeight="1" spans="1:8">
      <c r="A12" s="9" t="str">
        <f>VLOOKUP(B12,[3]面试人员!$A$3:$H$200,2,FALSE)</f>
        <v>欧阳钰梅</v>
      </c>
      <c r="B12" s="10">
        <f>[3]面试成绩汇总表!C12</f>
        <v>2435926</v>
      </c>
      <c r="C12" s="9" t="str">
        <f>VLOOKUP(B12,[3]面试人员!$A$3:$H$200,7,FALSE)</f>
        <v>县职业中专</v>
      </c>
      <c r="D12" s="9" t="str">
        <f>VLOOKUP(B12,[3]面试人员!$A$3:$H$200,6,FALSE)</f>
        <v>会计教师</v>
      </c>
      <c r="E12" s="9" t="str">
        <f>VLOOKUP(B12,[3]面试人员!$A$3:$H$200,3,FALSE)</f>
        <v>63.9</v>
      </c>
      <c r="F12" s="15">
        <f>[3]面试成绩汇总表!F12</f>
        <v>85.4</v>
      </c>
      <c r="G12" s="16">
        <f t="shared" si="0"/>
        <v>72.5</v>
      </c>
      <c r="H12" s="17"/>
    </row>
    <row r="13" s="1" customFormat="1" ht="30" customHeight="1" spans="1:8">
      <c r="A13" s="9" t="str">
        <f>VLOOKUP(B13,[3]面试人员!$A$3:$H$200,2,FALSE)</f>
        <v>陈娥</v>
      </c>
      <c r="B13" s="10">
        <f>[3]面试成绩汇总表!C11</f>
        <v>2435922</v>
      </c>
      <c r="C13" s="9" t="str">
        <f>VLOOKUP(B13,[3]面试人员!$A$3:$H$200,7,FALSE)</f>
        <v>县职业中专</v>
      </c>
      <c r="D13" s="9" t="str">
        <f>VLOOKUP(B13,[3]面试人员!$A$3:$H$200,6,FALSE)</f>
        <v>会计教师</v>
      </c>
      <c r="E13" s="9" t="str">
        <f>VLOOKUP(B13,[3]面试人员!$A$3:$H$200,3,FALSE)</f>
        <v>65.8</v>
      </c>
      <c r="F13" s="15">
        <f>[3]面试成绩汇总表!F11</f>
        <v>82.4</v>
      </c>
      <c r="G13" s="16">
        <f t="shared" si="0"/>
        <v>72.44</v>
      </c>
      <c r="H13" s="17"/>
    </row>
    <row r="14" s="1" customFormat="1" ht="30" customHeight="1" spans="1:8">
      <c r="A14" s="9" t="str">
        <f>VLOOKUP(B14,[3]面试人员!$A$3:$H$200,2,FALSE)</f>
        <v>胡月婵</v>
      </c>
      <c r="B14" s="10">
        <f>[3]面试成绩汇总表!C9</f>
        <v>2435907</v>
      </c>
      <c r="C14" s="9" t="str">
        <f>VLOOKUP(B14,[3]面试人员!$A$3:$H$200,7,FALSE)</f>
        <v>县职业中专</v>
      </c>
      <c r="D14" s="9" t="str">
        <f>VLOOKUP(B14,[3]面试人员!$A$3:$H$200,6,FALSE)</f>
        <v>会计教师</v>
      </c>
      <c r="E14" s="9" t="str">
        <f>VLOOKUP(B14,[3]面试人员!$A$3:$H$200,3,FALSE)</f>
        <v>65.1</v>
      </c>
      <c r="F14" s="15">
        <f>[3]面试成绩汇总表!F9</f>
        <v>82</v>
      </c>
      <c r="G14" s="16">
        <f t="shared" si="0"/>
        <v>71.86</v>
      </c>
      <c r="H14" s="17"/>
    </row>
    <row r="15" s="1" customFormat="1" ht="30" customHeight="1" spans="1:8">
      <c r="A15" s="9" t="str">
        <f>VLOOKUP(B15,[3]面试人员!$A$3:$H$200,2,FALSE)</f>
        <v>滕杨</v>
      </c>
      <c r="B15" s="10">
        <f>[3]面试成绩汇总表!C4</f>
        <v>2431530</v>
      </c>
      <c r="C15" s="9" t="str">
        <f>VLOOKUP(B15,[3]面试人员!$A$3:$H$200,7,FALSE)</f>
        <v>县职业中专</v>
      </c>
      <c r="D15" s="9" t="str">
        <f>VLOOKUP(B15,[3]面试人员!$A$3:$H$200,6,FALSE)</f>
        <v>平面设计教师</v>
      </c>
      <c r="E15" s="9" t="str">
        <f>VLOOKUP(B15,[3]面试人员!$A$3:$H$200,3,FALSE)</f>
        <v>74</v>
      </c>
      <c r="F15" s="15">
        <f>[3]面试成绩汇总表!F4</f>
        <v>86.6</v>
      </c>
      <c r="G15" s="16">
        <f t="shared" si="0"/>
        <v>79.04</v>
      </c>
      <c r="H15" s="17"/>
    </row>
    <row r="16" s="1" customFormat="1" ht="30" customHeight="1" spans="1:8">
      <c r="A16" s="9" t="str">
        <f>VLOOKUP(B16,[3]面试人员!$A$3:$H$200,2,FALSE)</f>
        <v>艾子玲</v>
      </c>
      <c r="B16" s="10">
        <f>[3]面试成绩汇总表!C3</f>
        <v>2431313</v>
      </c>
      <c r="C16" s="9" t="str">
        <f>VLOOKUP(B16,[3]面试人员!$A$3:$H$200,7,FALSE)</f>
        <v>县职业中专</v>
      </c>
      <c r="D16" s="9" t="str">
        <f>VLOOKUP(B16,[3]面试人员!$A$3:$H$200,6,FALSE)</f>
        <v>平面设计教师</v>
      </c>
      <c r="E16" s="9" t="str">
        <f>VLOOKUP(B16,[3]面试人员!$A$3:$H$200,3,FALSE)</f>
        <v>74.5</v>
      </c>
      <c r="F16" s="15">
        <f>[3]面试成绩汇总表!F3</f>
        <v>81.8</v>
      </c>
      <c r="G16" s="16">
        <f t="shared" si="0"/>
        <v>77.42</v>
      </c>
      <c r="H16" s="17"/>
    </row>
  </sheetData>
  <mergeCells count="1">
    <mergeCell ref="A1:G1"/>
  </mergeCells>
  <pageMargins left="0.747916666666667" right="0.550694444444444" top="0.38125" bottom="0.440277777777778" header="0.409027777777778" footer="0.511805555555556"/>
  <pageSetup paperSize="9" orientation="landscape" useFirstPageNumber="1" errors="NA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综合成绩公示（A组）</vt:lpstr>
      <vt:lpstr>综合成绩公示 (B组)</vt:lpstr>
      <vt:lpstr>综合成绩公示(C组)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张茗雯</cp:lastModifiedBy>
  <dcterms:created xsi:type="dcterms:W3CDTF">2024-08-16T11:21:00Z</dcterms:created>
  <dcterms:modified xsi:type="dcterms:W3CDTF">2024-08-16T11:31:13Z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7B5DB30775134AD98FB319C2029B67F3_11</vt:lpwstr>
  </property>
  <property fmtid="{D5CDD505-2E9C-101B-9397-08002B2CF9AE}" pid="3" name="KSOProductBuildVer">
    <vt:lpwstr>2052-12.1.0.17827</vt:lpwstr>
  </property>
</Properties>
</file>