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<sst xmlns="http://schemas.openxmlformats.org/spreadsheetml/2006/main" count="37" uniqueCount="23">
  <si>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开阳县总工会公开招聘乡（镇、街道）工会社会工作者进入体检人员名单</t>
  </si>
  <si>
    <t>考生姓名</t>
  </si>
  <si>
    <t>准考证号</t>
  </si>
  <si>
    <t>岗位编号</t>
  </si>
  <si>
    <t>岗位名</t>
  </si>
  <si>
    <t>笔试成绩</t>
  </si>
  <si>
    <t>笔试百分制折合成绩</t>
  </si>
  <si>
    <t>面试成绩</t>
  </si>
  <si>
    <t>面试百分制折合成绩</t>
  </si>
  <si>
    <t>总成绩</t>
  </si>
  <si>
    <t>综合排名</t>
  </si>
  <si>
    <t>是否进入体检</t>
  </si>
  <si>
    <t>备注</t>
  </si>
  <si>
    <t>杨梦维</t>
  </si>
  <si>
    <t>101</t>
  </si>
  <si>
    <t>乡（镇、街道）工会社会工作者</t>
  </si>
  <si>
    <t>是</t>
  </si>
  <si>
    <t>付国琹</t>
  </si>
  <si>
    <t>余茜</t>
  </si>
  <si>
    <t>否</t>
  </si>
  <si>
    <t>邹正培</t>
  </si>
  <si>
    <t>胥晓倩</t>
  </si>
  <si>
    <t>王珊珊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</si>
</sst>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serif"/>
      <charset val="134"/>
    </font>
    <font>
      <b/>
      <sz val="11"/>
      <color indexed="9"/>
      <name val="serif"/>
      <charset val="134"/>
    </font>
    <font>
      <b/>
      <sz val="11"/>
      <color rgb="FFFFFFFF"/>
      <name val="serif"/>
      <charset val="134"/>
    </font>
    <font>
      <b/>
      <sz val="11"/>
      <color rgb="FFFFFFFF"/>
      <name val="宋体"/>
      <charset val="134"/>
    </font>
    <font>
      <sz val="10"/>
      <color indexed="8"/>
      <name val="serif"/>
      <charset val="134"/>
    </font>
    <font>
      <sz val="10"/>
      <name val="serif"/>
      <charset val="134"/>
    </font>
    <font>
      <b/>
      <sz val="16"/>
      <color indexed="8"/>
      <name val="宋体"/>
      <charset val="134"/>
    </font>
    <font>
      <sz val="11"/>
      <name val="Segoe UI"/>
      <charset val="134"/>
    </font>
    <font>
      <sz val="10"/>
      <color rgb="FF000000"/>
      <name val="serif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F5B6BEF-1011-48EB-A88E-CF720CE0226A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AED479C-99A9-4459-B1E0-6EA2280F51B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zoomScale="85" zoomScaleNormal="85" workbookViewId="0">
      <selection activeCell="N16" sqref="N16"/>
    </sheetView>
  </sheetViews>
  <sheetFormatPr defaultColWidth="10" defaultRowHeight="13.5" outlineLevelRow="7"/>
  <cols>
    <col min="1" max="1" width="8.68333333333333" customWidth="1"/>
    <col min="2" max="2" width="11.3166666666667" customWidth="1"/>
    <col min="3" max="3" width="8.66666666666667" customWidth="1"/>
    <col min="4" max="4" width="25.1416666666667" customWidth="1"/>
    <col min="5" max="5" width="8.96666666666667" customWidth="1"/>
    <col min="6" max="6" width="12.7833333333333" customWidth="1"/>
    <col min="7" max="7" width="9.25833333333333" customWidth="1"/>
    <col min="8" max="8" width="12.1583333333333" customWidth="1"/>
    <col min="9" max="9" width="7.94166666666667" style="1" customWidth="1"/>
    <col min="10" max="10" width="6.31666666666667" style="2" customWidth="1"/>
    <col min="11" max="11" width="9.25833333333333" customWidth="1"/>
    <col min="12" max="12" width="8.38333333333333" customWidth="1"/>
    <col min="13" max="13" width="10" style="1"/>
  </cols>
  <sheetData>
    <row r="1" ht="20.25" spans="1:27">
      <c r="A1" s="3" t="s">
        <v>0</v>
      </c>
      <c r="B1" s="4"/>
      <c r="C1" s="4"/>
      <c r="D1" s="4"/>
      <c r="E1" s="4"/>
      <c r="F1" s="4"/>
      <c r="G1" s="4"/>
      <c r="H1" s="4"/>
      <c r="I1" s="12"/>
      <c r="J1" s="13"/>
      <c r="K1" s="4"/>
      <c r="L1" s="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15" t="s">
        <v>9</v>
      </c>
      <c r="J2" s="16" t="s">
        <v>10</v>
      </c>
      <c r="K2" s="7" t="s">
        <v>11</v>
      </c>
      <c r="L2" s="6" t="s">
        <v>12</v>
      </c>
    </row>
    <row r="3" ht="25" customHeight="1" spans="1:12">
      <c r="A3" s="8" t="s">
        <v>13</v>
      </c>
      <c r="B3" s="8">
        <v>20247010406</v>
      </c>
      <c r="C3" s="8" t="s">
        <v>14</v>
      </c>
      <c r="D3" s="8" t="s">
        <v>15</v>
      </c>
      <c r="E3" s="8">
        <v>73.94</v>
      </c>
      <c r="F3" s="8">
        <f t="shared" ref="F3:F8" si="0">ROUND(E3*60%,2)</f>
        <v>44.36</v>
      </c>
      <c r="G3" s="9">
        <v>81.67</v>
      </c>
      <c r="H3" s="8">
        <f t="shared" ref="H3:H8" si="1">ROUND(G3*40%,2)</f>
        <v>32.67</v>
      </c>
      <c r="I3" s="17">
        <f t="shared" ref="I3:I8" si="2">ROUND(F3+H3,2)</f>
        <v>77.03</v>
      </c>
      <c r="J3" s="18">
        <f>RANK(I3,$I$3:$I$8,0)</f>
        <v>1</v>
      </c>
      <c r="K3" s="8" t="s">
        <v>16</v>
      </c>
      <c r="L3" s="19"/>
    </row>
    <row r="4" ht="25" customHeight="1" spans="1:12">
      <c r="A4" s="10" t="s">
        <v>17</v>
      </c>
      <c r="B4" s="10">
        <v>20247010205</v>
      </c>
      <c r="C4" s="10" t="s">
        <v>14</v>
      </c>
      <c r="D4" s="10" t="s">
        <v>15</v>
      </c>
      <c r="E4" s="10">
        <v>78.9</v>
      </c>
      <c r="F4" s="8">
        <f t="shared" si="0"/>
        <v>47.34</v>
      </c>
      <c r="G4" s="11">
        <v>73.33</v>
      </c>
      <c r="H4" s="8">
        <f t="shared" si="1"/>
        <v>29.33</v>
      </c>
      <c r="I4" s="17">
        <f t="shared" si="2"/>
        <v>76.67</v>
      </c>
      <c r="J4" s="18">
        <f>RANK(I4,$I$3:$I$8,0)</f>
        <v>2</v>
      </c>
      <c r="K4" s="10" t="s">
        <v>16</v>
      </c>
      <c r="L4" s="20"/>
    </row>
    <row r="5" ht="25" customHeight="1" spans="1:12">
      <c r="A5" s="10" t="s">
        <v>18</v>
      </c>
      <c r="B5" s="10">
        <v>20247010101</v>
      </c>
      <c r="C5" s="10" t="s">
        <v>14</v>
      </c>
      <c r="D5" s="10" t="s">
        <v>15</v>
      </c>
      <c r="E5" s="10">
        <v>74.72</v>
      </c>
      <c r="F5" s="8">
        <f t="shared" si="0"/>
        <v>44.83</v>
      </c>
      <c r="G5" s="11">
        <v>78.5</v>
      </c>
      <c r="H5" s="8">
        <f t="shared" si="1"/>
        <v>31.4</v>
      </c>
      <c r="I5" s="17">
        <f t="shared" si="2"/>
        <v>76.23</v>
      </c>
      <c r="J5" s="18">
        <f>RANK(I5,$I$3:$I$8,0)</f>
        <v>3</v>
      </c>
      <c r="K5" s="21" t="s">
        <v>19</v>
      </c>
      <c r="L5" s="20"/>
    </row>
    <row r="6" ht="25" customHeight="1" spans="1:12">
      <c r="A6" s="10" t="s">
        <v>20</v>
      </c>
      <c r="B6" s="10">
        <v>20247010401</v>
      </c>
      <c r="C6" s="10" t="s">
        <v>14</v>
      </c>
      <c r="D6" s="10" t="s">
        <v>15</v>
      </c>
      <c r="E6" s="10">
        <v>74.08</v>
      </c>
      <c r="F6" s="8">
        <f t="shared" si="0"/>
        <v>44.45</v>
      </c>
      <c r="G6" s="11">
        <v>77.67</v>
      </c>
      <c r="H6" s="8">
        <f t="shared" si="1"/>
        <v>31.07</v>
      </c>
      <c r="I6" s="17">
        <f t="shared" si="2"/>
        <v>75.52</v>
      </c>
      <c r="J6" s="18">
        <f>RANK(I6,$I$3:$I$8,0)</f>
        <v>4</v>
      </c>
      <c r="K6" s="21" t="s">
        <v>19</v>
      </c>
      <c r="L6" s="20"/>
    </row>
    <row r="7" ht="25" customHeight="1" spans="1:12">
      <c r="A7" s="10" t="s">
        <v>21</v>
      </c>
      <c r="B7" s="10">
        <v>20247010228</v>
      </c>
      <c r="C7" s="10" t="s">
        <v>14</v>
      </c>
      <c r="D7" s="10" t="s">
        <v>15</v>
      </c>
      <c r="E7" s="10">
        <v>76.02</v>
      </c>
      <c r="F7" s="8">
        <f t="shared" si="0"/>
        <v>45.61</v>
      </c>
      <c r="G7" s="11">
        <v>73.33</v>
      </c>
      <c r="H7" s="8">
        <f t="shared" si="1"/>
        <v>29.33</v>
      </c>
      <c r="I7" s="17">
        <f t="shared" si="2"/>
        <v>74.94</v>
      </c>
      <c r="J7" s="18">
        <f>RANK(I7,$I$3:$I$8,0)</f>
        <v>5</v>
      </c>
      <c r="K7" s="21" t="s">
        <v>19</v>
      </c>
      <c r="L7" s="20"/>
    </row>
    <row r="8" ht="25" customHeight="1" spans="1:12">
      <c r="A8" s="10" t="s">
        <v>22</v>
      </c>
      <c r="B8" s="10">
        <v>20247010226</v>
      </c>
      <c r="C8" s="10" t="s">
        <v>14</v>
      </c>
      <c r="D8" s="10" t="s">
        <v>15</v>
      </c>
      <c r="E8" s="10">
        <v>76.38</v>
      </c>
      <c r="F8" s="8">
        <f t="shared" si="0"/>
        <v>45.83</v>
      </c>
      <c r="G8" s="11">
        <v>71.67</v>
      </c>
      <c r="H8" s="8">
        <f t="shared" si="1"/>
        <v>28.67</v>
      </c>
      <c r="I8" s="17">
        <f t="shared" si="2"/>
        <v>74.5</v>
      </c>
      <c r="J8" s="18">
        <f>RANK(I8,$I$3:$I$8,0)</f>
        <v>6</v>
      </c>
      <c r="K8" s="21" t="s">
        <v>19</v>
      </c>
      <c r="L8" s="20"/>
    </row>
  </sheetData>
  <sortState ref="A3:M8">
    <sortCondition ref="I3" descending="1"/>
  </sortState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</dc:creator>
  <cp:lastModifiedBy>Administrator</cp:lastModifiedBy>
  <dcterms:created xsi:type="dcterms:W3CDTF">2024-07-17T15:10:00Z</dcterms:created>
  <dcterms:modified xsi:type="dcterms:W3CDTF">2024-07-30T01:53:54Z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A19209293B0E406BAF43ADC952033275_13</vt:lpwstr>
  </property>
  <property fmtid="{D5CDD505-2E9C-101B-9397-08002B2CF9AE}" pid="3" name="KSOProductBuildVer">
    <vt:lpwstr>2052-12.1.0.17813</vt:lpwstr>
  </property>
</Properties>
</file>