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960" windowHeight="9675" tabRatio="857"/>
  </bookViews>
  <sheets>
    <sheet name="表" sheetId="5" r:id="rId1"/>
  </sheets>
  <definedNames>
    <definedName name="_xlnm._FilterDatabase" localSheetId="0" hidden="1">表!$A$2:$G$29</definedName>
    <definedName name="_xlnm.Print_Titles" localSheetId="0">表!$1:$2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<sst xmlns="http://schemas.openxmlformats.org/spreadsheetml/2006/main" count="33" uniqueCount="26">
  <si>
    <t>三亚市海棠区2023年公开招聘事业单位工作人员面试成绩及总成绩</t>
  </si>
  <si>
    <t>序号</t>
  </si>
  <si>
    <t>报考岗位</t>
  </si>
  <si>
    <t>身份证号码</t>
  </si>
  <si>
    <t>姓名</t>
  </si>
  <si>
    <t>笔试成绩</t>
  </si>
  <si>
    <t>笔试成绩
*60%</t>
  </si>
  <si>
    <t>面试成绩</t>
  </si>
  <si>
    <t>面试成绩
*40%</t>
  </si>
  <si>
    <t>总成绩</t>
  </si>
  <si>
    <t>备注</t>
  </si>
  <si>
    <t>0101-职员(三亚市海棠区党群服务中心)</t>
  </si>
  <si>
    <t>202308130109</t>
  </si>
  <si>
    <t>林梅雪</t>
  </si>
  <si>
    <t>202308130203</t>
  </si>
  <si>
    <t>凌晓茹</t>
  </si>
  <si>
    <t>202308130130</t>
  </si>
  <si>
    <t>黎施廷</t>
  </si>
  <si>
    <t>0201-职员(三亚市海棠区巡察服务中心)</t>
  </si>
  <si>
    <t>202308130220</t>
  </si>
  <si>
    <t>王泽玉</t>
  </si>
  <si>
    <t>202308130224</t>
  </si>
  <si>
    <t>郭巧铮</t>
  </si>
  <si>
    <t>面试缺考</t>
  </si>
  <si>
    <t>202308130222</t>
  </si>
  <si>
    <t>王孝臻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</si>
</sst>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_);[Red]\(0\)"/>
    <numFmt numFmtId="178" formatCode="0.00_ "/>
  </numFmts>
  <fonts count="47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3"/>
      <color theme="1"/>
      <name val="宋体"/>
      <charset val="134"/>
      <scheme val="minor"/>
    </font>
    <font>
      <b/>
      <sz val="13"/>
      <name val="宋体"/>
      <charset val="134"/>
      <scheme val="minor"/>
    </font>
    <font>
      <sz val="14"/>
      <color theme="1"/>
      <name val="宋体"/>
      <charset val="134"/>
    </font>
    <font>
      <sz val="12"/>
      <name val="宋体"/>
      <charset val="134"/>
      <scheme val="minor"/>
    </font>
    <font>
      <sz val="13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b/>
      <sz val="11"/>
      <color indexed="10"/>
      <name val="宋体"/>
      <charset val="134"/>
    </font>
    <font>
      <sz val="18"/>
      <color indexed="57"/>
      <name val="宋体"/>
      <charset val="134"/>
    </font>
    <font>
      <b/>
      <sz val="11"/>
      <color indexed="57"/>
      <name val="宋体"/>
      <charset val="134"/>
    </font>
    <font>
      <sz val="11"/>
      <color indexed="8"/>
      <name val="宋体"/>
      <charset val="134"/>
    </font>
    <font>
      <b/>
      <sz val="15"/>
      <color indexed="57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b/>
      <sz val="13"/>
      <color indexed="57"/>
      <name val="宋体"/>
      <charset val="134"/>
    </font>
    <font>
      <b/>
      <sz val="11"/>
      <color indexed="9"/>
      <name val="宋体"/>
      <charset val="134"/>
    </font>
    <font>
      <sz val="11"/>
      <color indexed="16"/>
      <name val="宋体"/>
      <charset val="134"/>
    </font>
    <font>
      <sz val="11"/>
      <color indexed="8"/>
      <name val="Tahoma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6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34" borderId="10" applyNumberFormat="0" applyAlignment="0" applyProtection="0">
      <alignment vertical="center"/>
    </xf>
    <xf numFmtId="0" fontId="31" fillId="34" borderId="11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0" fillId="34" borderId="10" applyNumberFormat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0" fillId="34" borderId="10" applyNumberFormat="0" applyAlignment="0" applyProtection="0">
      <alignment vertical="center"/>
    </xf>
    <xf numFmtId="0" fontId="31" fillId="34" borderId="11" applyNumberFormat="0" applyAlignment="0" applyProtection="0">
      <alignment vertical="center"/>
    </xf>
    <xf numFmtId="0" fontId="31" fillId="34" borderId="11" applyNumberFormat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36" borderId="16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41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2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39" fillId="36" borderId="16" applyNumberFormat="0" applyAlignment="0" applyProtection="0">
      <alignment vertical="center"/>
    </xf>
    <xf numFmtId="0" fontId="39" fillId="36" borderId="16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46" fillId="37" borderId="11" applyNumberFormat="0" applyAlignment="0" applyProtection="0">
      <alignment vertical="center"/>
    </xf>
    <xf numFmtId="0" fontId="46" fillId="37" borderId="11" applyNumberFormat="0" applyAlignment="0" applyProtection="0">
      <alignment vertical="center"/>
    </xf>
    <xf numFmtId="0" fontId="46" fillId="37" borderId="11" applyNumberFormat="0" applyAlignment="0" applyProtection="0">
      <alignment vertical="center"/>
    </xf>
    <xf numFmtId="0" fontId="34" fillId="39" borderId="18" applyNumberFormat="0" applyFont="0" applyAlignment="0" applyProtection="0">
      <alignment vertical="center"/>
    </xf>
    <xf numFmtId="0" fontId="34" fillId="39" borderId="18" applyNumberFormat="0" applyFont="0" applyAlignment="0" applyProtection="0">
      <alignment vertical="center"/>
    </xf>
    <xf numFmtId="0" fontId="34" fillId="39" borderId="18" applyNumberFormat="0" applyFont="0" applyAlignment="0" applyProtection="0">
      <alignment vertical="center"/>
    </xf>
  </cellStyleXfs>
  <cellXfs count="1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176" fontId="0" fillId="2" borderId="0" xfId="0" applyNumberForma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0" borderId="0" xfId="0" applyFont="1" applyBorder="1"/>
    <xf numFmtId="176" fontId="4" fillId="0" borderId="0" xfId="0" applyNumberFormat="1" applyFont="1" applyBorder="1"/>
    <xf numFmtId="0" fontId="5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10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输出 3" xfId="49"/>
    <cellStyle name="计算 2" xfId="50"/>
    <cellStyle name="标题 5" xfId="51"/>
    <cellStyle name="标题 4 3" xfId="52"/>
    <cellStyle name="常规 6" xfId="53"/>
    <cellStyle name="标题 6" xfId="54"/>
    <cellStyle name="标题 1 3" xfId="55"/>
    <cellStyle name="标题 1 2" xfId="56"/>
    <cellStyle name="链接单元格 3" xfId="57"/>
    <cellStyle name="输出 2" xfId="58"/>
    <cellStyle name="链接单元格 4" xfId="59"/>
    <cellStyle name="标题 1 4" xfId="60"/>
    <cellStyle name="输出 4" xfId="61"/>
    <cellStyle name="计算 3" xfId="62"/>
    <cellStyle name="计算 4" xfId="63"/>
    <cellStyle name="适中 2" xfId="64"/>
    <cellStyle name="标题 7" xfId="65"/>
    <cellStyle name="标题 2 2" xfId="66"/>
    <cellStyle name="标题 2 3" xfId="67"/>
    <cellStyle name="标题 2 4" xfId="68"/>
    <cellStyle name="标题 3 2" xfId="69"/>
    <cellStyle name="标题 3 3" xfId="70"/>
    <cellStyle name="标题 3 4" xfId="71"/>
    <cellStyle name="标题 4 2" xfId="72"/>
    <cellStyle name="检查单元格 2" xfId="73"/>
    <cellStyle name="标题 4 4" xfId="74"/>
    <cellStyle name="差 2" xfId="75"/>
    <cellStyle name="差 3" xfId="76"/>
    <cellStyle name="差 4" xfId="77"/>
    <cellStyle name="常规 2" xfId="78"/>
    <cellStyle name="常规 3" xfId="79"/>
    <cellStyle name="常规 4" xfId="80"/>
    <cellStyle name="常规 5" xfId="81"/>
    <cellStyle name="常规 7" xfId="82"/>
    <cellStyle name="好 2" xfId="83"/>
    <cellStyle name="好 3" xfId="84"/>
    <cellStyle name="好 4" xfId="85"/>
    <cellStyle name="汇总 2" xfId="86"/>
    <cellStyle name="汇总 3" xfId="87"/>
    <cellStyle name="汇总 4" xfId="88"/>
    <cellStyle name="检查单元格 3" xfId="89"/>
    <cellStyle name="检查单元格 4" xfId="90"/>
    <cellStyle name="解释性文本 2" xfId="91"/>
    <cellStyle name="解释性文本 3" xfId="92"/>
    <cellStyle name="解释性文本 4" xfId="93"/>
    <cellStyle name="警告文本 2" xfId="94"/>
    <cellStyle name="警告文本 3" xfId="95"/>
    <cellStyle name="警告文本 4" xfId="96"/>
    <cellStyle name="链接单元格 2" xfId="97"/>
    <cellStyle name="适中 3" xfId="98"/>
    <cellStyle name="适中 4" xfId="99"/>
    <cellStyle name="输入 2" xfId="100"/>
    <cellStyle name="输入 3" xfId="101"/>
    <cellStyle name="输入 4" xfId="102"/>
    <cellStyle name="注释 2" xfId="103"/>
    <cellStyle name="注释 3" xfId="104"/>
    <cellStyle name="注释 4" xfId="10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workbookViewId="0">
      <selection activeCell="E2" sqref="E$1:E$1048576"/>
    </sheetView>
  </sheetViews>
  <sheetFormatPr defaultColWidth="9" defaultRowHeight="47" customHeight="1" outlineLevelRow="7"/>
  <cols>
    <col min="1" max="1" width="7.5" style="3" customWidth="1"/>
    <col min="2" max="2" width="47.3833333333333" style="4" customWidth="1"/>
    <col min="3" max="3" width="25.3833333333333" style="3" hidden="1" customWidth="1"/>
    <col min="4" max="4" width="25.25" style="3" customWidth="1"/>
    <col min="5" max="5" width="10.8083333333333" style="3" hidden="1" customWidth="1"/>
    <col min="6" max="7" width="9.88333333333333" style="5" customWidth="1"/>
    <col min="8" max="8" width="12" style="5" customWidth="1"/>
    <col min="9" max="9" width="10.8833333333333" style="5" customWidth="1"/>
    <col min="10" max="10" width="12.1333333333333" style="5" customWidth="1"/>
    <col min="11" max="11" width="12.3333333333333" style="5" customWidth="1"/>
    <col min="12" max="12" width="11.8833333333333" style="3" customWidth="1"/>
    <col min="13" max="16384" width="9" style="3"/>
  </cols>
  <sheetData>
    <row r="1" ht="25.5" spans="1:12">
      <c r="A1" s="6" t="s">
        <v>0</v>
      </c>
      <c r="B1" s="6"/>
      <c r="C1" s="7"/>
      <c r="D1" s="7"/>
      <c r="E1" s="7"/>
      <c r="F1" s="8"/>
      <c r="G1" s="8"/>
      <c r="H1" s="8"/>
      <c r="I1" s="8"/>
      <c r="J1" s="8"/>
      <c r="K1" s="8"/>
      <c r="L1" s="7"/>
    </row>
    <row r="2" s="1" customFormat="1" ht="37" customHeight="1" spans="1:12">
      <c r="A2" s="9" t="s">
        <v>1</v>
      </c>
      <c r="B2" s="9" t="s">
        <v>2</v>
      </c>
      <c r="C2" s="9" t="s">
        <v>3</v>
      </c>
      <c r="D2" s="9" t="s">
        <v>3</v>
      </c>
      <c r="E2" s="9" t="s">
        <v>4</v>
      </c>
      <c r="F2" s="9" t="s">
        <v>4</v>
      </c>
      <c r="G2" s="10" t="s">
        <v>5</v>
      </c>
      <c r="H2" s="11" t="s">
        <v>6</v>
      </c>
      <c r="I2" s="10" t="s">
        <v>7</v>
      </c>
      <c r="J2" s="11" t="s">
        <v>8</v>
      </c>
      <c r="K2" s="10" t="s">
        <v>9</v>
      </c>
      <c r="L2" s="9" t="s">
        <v>10</v>
      </c>
    </row>
    <row r="3" s="2" customFormat="1" ht="50" customHeight="1" spans="1:12">
      <c r="A3" s="12">
        <v>1</v>
      </c>
      <c r="B3" s="12" t="s">
        <v>11</v>
      </c>
      <c r="C3" s="12" t="s">
        <v>12</v>
      </c>
      <c r="D3" s="13" t="str">
        <f>REPLACE(C3,3,7,"*******")</f>
        <v>20*******109</v>
      </c>
      <c r="E3" s="12" t="s">
        <v>13</v>
      </c>
      <c r="F3" s="13" t="str">
        <f>REPLACE(E3,2,1,"*")</f>
        <v>林*雪</v>
      </c>
      <c r="G3" s="14">
        <v>76.26</v>
      </c>
      <c r="H3" s="14">
        <v>45.76</v>
      </c>
      <c r="I3" s="15">
        <v>77</v>
      </c>
      <c r="J3" s="14">
        <f t="shared" ref="J3:J8" si="0">I3*0.4</f>
        <v>30.8</v>
      </c>
      <c r="K3" s="14">
        <f t="shared" ref="K3:K8" si="1">H3+J3</f>
        <v>76.56</v>
      </c>
      <c r="L3" s="16"/>
    </row>
    <row r="4" s="2" customFormat="1" ht="50" customHeight="1" spans="1:12">
      <c r="A4" s="12">
        <v>2</v>
      </c>
      <c r="B4" s="12" t="s">
        <v>11</v>
      </c>
      <c r="C4" s="12" t="s">
        <v>14</v>
      </c>
      <c r="D4" s="13" t="str">
        <f>REPLACE(C4,3,7,"*******")</f>
        <v>20*******203</v>
      </c>
      <c r="E4" s="12" t="s">
        <v>15</v>
      </c>
      <c r="F4" s="13" t="str">
        <f>REPLACE(E4,2,1,"*")</f>
        <v>凌*茹</v>
      </c>
      <c r="G4" s="14">
        <v>77.86</v>
      </c>
      <c r="H4" s="14">
        <v>46.72</v>
      </c>
      <c r="I4" s="15">
        <v>73</v>
      </c>
      <c r="J4" s="14">
        <f t="shared" si="0"/>
        <v>29.2</v>
      </c>
      <c r="K4" s="14">
        <f t="shared" si="1"/>
        <v>75.92</v>
      </c>
      <c r="L4" s="16"/>
    </row>
    <row r="5" s="2" customFormat="1" ht="50" customHeight="1" spans="1:12">
      <c r="A5" s="12">
        <v>3</v>
      </c>
      <c r="B5" s="12" t="s">
        <v>11</v>
      </c>
      <c r="C5" s="12" t="s">
        <v>16</v>
      </c>
      <c r="D5" s="13" t="str">
        <f>REPLACE(C5,3,7,"*******")</f>
        <v>20*******130</v>
      </c>
      <c r="E5" s="12" t="s">
        <v>17</v>
      </c>
      <c r="F5" s="13" t="str">
        <f>REPLACE(E5,2,1,"*")</f>
        <v>黎*廷</v>
      </c>
      <c r="G5" s="14">
        <v>77.82</v>
      </c>
      <c r="H5" s="14">
        <v>46.69</v>
      </c>
      <c r="I5" s="15">
        <v>67</v>
      </c>
      <c r="J5" s="14">
        <f t="shared" si="0"/>
        <v>26.8</v>
      </c>
      <c r="K5" s="14">
        <f t="shared" si="1"/>
        <v>73.49</v>
      </c>
      <c r="L5" s="16"/>
    </row>
    <row r="6" s="2" customFormat="1" ht="50" customHeight="1" spans="1:12">
      <c r="A6" s="12">
        <v>4</v>
      </c>
      <c r="B6" s="12" t="s">
        <v>18</v>
      </c>
      <c r="C6" s="12" t="s">
        <v>19</v>
      </c>
      <c r="D6" s="13" t="str">
        <f>REPLACE(C6,3,7,"*******")</f>
        <v>20*******220</v>
      </c>
      <c r="E6" s="12" t="s">
        <v>20</v>
      </c>
      <c r="F6" s="13" t="str">
        <f>REPLACE(E6,2,1,"*")</f>
        <v>王*玉</v>
      </c>
      <c r="G6" s="14">
        <v>69.68</v>
      </c>
      <c r="H6" s="14">
        <v>41.81</v>
      </c>
      <c r="I6" s="15">
        <v>69</v>
      </c>
      <c r="J6" s="14">
        <f t="shared" si="0"/>
        <v>27.6</v>
      </c>
      <c r="K6" s="14">
        <f t="shared" si="1"/>
        <v>69.41</v>
      </c>
      <c r="L6" s="16"/>
    </row>
    <row r="7" s="2" customFormat="1" ht="50" customHeight="1" spans="1:12">
      <c r="A7" s="12">
        <v>5</v>
      </c>
      <c r="B7" s="12" t="s">
        <v>18</v>
      </c>
      <c r="C7" s="12" t="s">
        <v>21</v>
      </c>
      <c r="D7" s="13" t="str">
        <f>REPLACE(C7,3,7,"*******")</f>
        <v>20*******224</v>
      </c>
      <c r="E7" s="12" t="s">
        <v>22</v>
      </c>
      <c r="F7" s="13" t="str">
        <f>REPLACE(E7,2,1,"*")</f>
        <v>郭*铮</v>
      </c>
      <c r="G7" s="14">
        <v>77.46</v>
      </c>
      <c r="H7" s="14">
        <f>G7*0.6</f>
        <v>46.48</v>
      </c>
      <c r="I7" s="17"/>
      <c r="J7" s="14">
        <f t="shared" si="0"/>
        <v>0</v>
      </c>
      <c r="K7" s="14">
        <f t="shared" si="1"/>
        <v>46.48</v>
      </c>
      <c r="L7" s="17" t="s">
        <v>23</v>
      </c>
    </row>
    <row r="8" s="2" customFormat="1" ht="50" customHeight="1" spans="1:12">
      <c r="A8" s="12">
        <v>6</v>
      </c>
      <c r="B8" s="12" t="s">
        <v>18</v>
      </c>
      <c r="C8" s="12" t="s">
        <v>24</v>
      </c>
      <c r="D8" s="13" t="str">
        <f>REPLACE(C8,3,7,"*******")</f>
        <v>20*******222</v>
      </c>
      <c r="E8" s="12" t="s">
        <v>25</v>
      </c>
      <c r="F8" s="13" t="str">
        <f>REPLACE(E8,2,1,"*")</f>
        <v>王*臻</v>
      </c>
      <c r="G8" s="14">
        <v>75.28</v>
      </c>
      <c r="H8" s="14">
        <f>G8*0.6</f>
        <v>45.17</v>
      </c>
      <c r="I8" s="17"/>
      <c r="J8" s="14">
        <f t="shared" si="0"/>
        <v>0</v>
      </c>
      <c r="K8" s="14">
        <f t="shared" si="1"/>
        <v>45.17</v>
      </c>
      <c r="L8" s="17" t="s">
        <v>23</v>
      </c>
    </row>
  </sheetData>
  <sortState ref="A3:M8">
    <sortCondition ref="K3" descending="1"/>
  </sortState>
  <mergeCells count="1">
    <mergeCell ref="A1:L1"/>
  </mergeCells>
  <printOptions horizontalCentered="1"/>
  <pageMargins left="0.0388888888888889" right="0.0388888888888889" top="0.0388888888888889" bottom="0.196527777777778" header="0.275" footer="0.0784722222222222"/>
  <pageSetup paperSize="9" scale="8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芒果布丁</cp:lastModifiedBy>
  <dcterms:created xsi:type="dcterms:W3CDTF">2006-09-16T00:00:00Z</dcterms:created>
  <dcterms:modified xsi:type="dcterms:W3CDTF">2024-07-12T06:55:45Z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81EE0F9DD8CD4276A12B20DAA5C9A0F7_13</vt:lpwstr>
  </property>
</Properties>
</file>