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综合成绩" sheetId="5" r:id="rId1"/>
  </sheets>
  <definedNames>
    <definedName name="_xlnm._FilterDatabase" localSheetId="0" hidden="1">综合成绩!$A$2:$M$15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<sst xmlns="http://schemas.openxmlformats.org/spreadsheetml/2006/main" count="53" uniqueCount="40">
  <si>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附件2：海口市纪委监委所属事业单位2023年公开招聘工作人员综合成绩</t>
  </si>
  <si>
    <t>序号</t>
  </si>
  <si>
    <t>职位代码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</si>
  <si>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</si>
  <si>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</si>
  <si>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</si>
  <si>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</si>
  <si>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</si>
  <si>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</si>
  <si>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</si>
  <si>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</si>
  <si>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</si>
  <si>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0101-财会岗位</t>
  </si>
  <si>
    <t>202311044125</t>
  </si>
  <si>
    <t>夏耀武</t>
  </si>
  <si>
    <t>202311044318</t>
  </si>
  <si>
    <t>林正轩</t>
  </si>
  <si>
    <t>202311045009</t>
  </si>
  <si>
    <t>李颖珏</t>
  </si>
  <si>
    <t>0102-综合岗位</t>
  </si>
  <si>
    <t>202311044022</t>
  </si>
  <si>
    <t>彭一鑫</t>
  </si>
  <si>
    <t>202311041305</t>
  </si>
  <si>
    <t>周书辉</t>
  </si>
  <si>
    <t>202311042829</t>
  </si>
  <si>
    <t>林明博</t>
  </si>
  <si>
    <t>202311041915</t>
  </si>
  <si>
    <t>彭晓芬</t>
  </si>
  <si>
    <t>202311040427</t>
  </si>
  <si>
    <t>王思婕</t>
  </si>
  <si>
    <t>202311040301</t>
  </si>
  <si>
    <t>陈屯</t>
  </si>
  <si>
    <t>202311042602</t>
  </si>
  <si>
    <t>付俊山</t>
  </si>
  <si>
    <t>202311042126</t>
  </si>
  <si>
    <t>唐林蕾</t>
  </si>
  <si>
    <t>202311041420</t>
  </si>
  <si>
    <t>曾捷</t>
  </si>
  <si>
    <t>202311043202</t>
  </si>
  <si>
    <t>覃进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</si>
</sst>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  <numFmt numFmtId="178" formatCode="0.00_);\(0.00\)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0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E2" sqref="E$1:E$1048576"/>
    </sheetView>
  </sheetViews>
  <sheetFormatPr defaultColWidth="9" defaultRowHeight="33" customHeight="1"/>
  <cols>
    <col min="1" max="1" width="7.5" customWidth="1"/>
    <col min="2" max="2" width="23.7583333333333" customWidth="1"/>
    <col min="3" max="3" width="18.375" hidden="1" customWidth="1"/>
    <col min="4" max="4" width="20.125" customWidth="1"/>
    <col min="5" max="5" width="12" hidden="1" customWidth="1"/>
    <col min="6" max="11" width="13" customWidth="1"/>
    <col min="12" max="12" width="9.79166666666667" style="2" customWidth="1"/>
    <col min="13" max="13" width="11.0166666666667" customWidth="1"/>
  </cols>
  <sheetData>
    <row r="1" ht="54" customHeight="1" spans="1:13">
      <c r="A1" s="3" t="s">
        <v>0</v>
      </c>
      <c r="B1" s="3"/>
      <c r="C1" s="4"/>
      <c r="D1" s="4"/>
      <c r="E1" s="4"/>
      <c r="F1" s="5"/>
      <c r="G1" s="5"/>
      <c r="H1" s="5"/>
      <c r="I1" s="5"/>
      <c r="J1" s="5"/>
      <c r="K1" s="5"/>
      <c r="L1" s="13"/>
      <c r="M1" s="4"/>
    </row>
    <row r="2" ht="40" customHeight="1" spans="1:13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6" t="s">
        <v>4</v>
      </c>
      <c r="G2" s="8" t="s">
        <v>5</v>
      </c>
      <c r="H2" s="9" t="s">
        <v>6</v>
      </c>
      <c r="I2" s="8" t="s">
        <v>7</v>
      </c>
      <c r="J2" s="9" t="s">
        <v>8</v>
      </c>
      <c r="K2" s="8" t="s">
        <v>9</v>
      </c>
      <c r="L2" s="14" t="s">
        <v>10</v>
      </c>
      <c r="M2" s="6" t="s">
        <v>11</v>
      </c>
    </row>
    <row r="3" s="1" customFormat="1" ht="31" customHeight="1" spans="1:13">
      <c r="A3" s="10">
        <v>1</v>
      </c>
      <c r="B3" s="10" t="s">
        <v>12</v>
      </c>
      <c r="C3" s="10" t="s">
        <v>13</v>
      </c>
      <c r="D3" s="11" t="str">
        <f>REPLACE(C3,3,7,"*******")</f>
        <v>20*******125</v>
      </c>
      <c r="E3" s="10" t="s">
        <v>14</v>
      </c>
      <c r="F3" s="11" t="str">
        <f>REPLACE(E3,2,1,"*")</f>
        <v>夏*武</v>
      </c>
      <c r="G3" s="12">
        <v>71.5</v>
      </c>
      <c r="H3" s="12">
        <f t="shared" ref="H3:H15" si="0">G3*0.6</f>
        <v>42.9</v>
      </c>
      <c r="I3" s="15">
        <v>74.6</v>
      </c>
      <c r="J3" s="12">
        <f t="shared" ref="J3:J15" si="1">I3*0.4</f>
        <v>29.84</v>
      </c>
      <c r="K3" s="12">
        <f t="shared" ref="K3:K15" si="2">H3+J3</f>
        <v>72.74</v>
      </c>
      <c r="L3" s="16">
        <v>1</v>
      </c>
      <c r="M3" s="10"/>
    </row>
    <row r="4" s="1" customFormat="1" ht="31" customHeight="1" spans="1:13">
      <c r="A4" s="10">
        <v>2</v>
      </c>
      <c r="B4" s="10" t="s">
        <v>12</v>
      </c>
      <c r="C4" s="10" t="s">
        <v>15</v>
      </c>
      <c r="D4" s="11" t="str">
        <f t="shared" ref="D4:D15" si="3">REPLACE(C4,3,7,"*******")</f>
        <v>20*******318</v>
      </c>
      <c r="E4" s="10" t="s">
        <v>16</v>
      </c>
      <c r="F4" s="11" t="str">
        <f t="shared" ref="F4:F15" si="4">REPLACE(E4,2,1,"*")</f>
        <v>林*轩</v>
      </c>
      <c r="G4" s="12">
        <v>69.9</v>
      </c>
      <c r="H4" s="12">
        <f t="shared" si="0"/>
        <v>41.94</v>
      </c>
      <c r="I4" s="15">
        <v>68.8</v>
      </c>
      <c r="J4" s="12">
        <f t="shared" si="1"/>
        <v>27.52</v>
      </c>
      <c r="K4" s="12">
        <f t="shared" si="2"/>
        <v>69.46</v>
      </c>
      <c r="L4" s="16">
        <v>2</v>
      </c>
      <c r="M4" s="10"/>
    </row>
    <row r="5" s="1" customFormat="1" ht="31" customHeight="1" spans="1:13">
      <c r="A5" s="10">
        <v>3</v>
      </c>
      <c r="B5" s="10" t="s">
        <v>12</v>
      </c>
      <c r="C5" s="10" t="s">
        <v>17</v>
      </c>
      <c r="D5" s="11" t="str">
        <f t="shared" si="3"/>
        <v>20*******009</v>
      </c>
      <c r="E5" s="10" t="s">
        <v>18</v>
      </c>
      <c r="F5" s="11" t="str">
        <f t="shared" si="4"/>
        <v>李*珏</v>
      </c>
      <c r="G5" s="12">
        <v>66.7</v>
      </c>
      <c r="H5" s="12">
        <f t="shared" si="0"/>
        <v>40.02</v>
      </c>
      <c r="I5" s="15">
        <v>72.6</v>
      </c>
      <c r="J5" s="12">
        <f t="shared" si="1"/>
        <v>29.04</v>
      </c>
      <c r="K5" s="12">
        <f t="shared" si="2"/>
        <v>69.06</v>
      </c>
      <c r="L5" s="16">
        <v>3</v>
      </c>
      <c r="M5" s="10"/>
    </row>
    <row r="6" s="1" customFormat="1" ht="31" customHeight="1" spans="1:13">
      <c r="A6" s="10">
        <v>4</v>
      </c>
      <c r="B6" s="10" t="s">
        <v>19</v>
      </c>
      <c r="C6" s="10" t="s">
        <v>20</v>
      </c>
      <c r="D6" s="11" t="str">
        <f t="shared" si="3"/>
        <v>20*******022</v>
      </c>
      <c r="E6" s="10" t="s">
        <v>21</v>
      </c>
      <c r="F6" s="11" t="str">
        <f t="shared" si="4"/>
        <v>彭*鑫</v>
      </c>
      <c r="G6" s="12">
        <v>72.3</v>
      </c>
      <c r="H6" s="12">
        <f t="shared" si="0"/>
        <v>43.38</v>
      </c>
      <c r="I6" s="15">
        <v>80</v>
      </c>
      <c r="J6" s="12">
        <f t="shared" si="1"/>
        <v>32</v>
      </c>
      <c r="K6" s="12">
        <f t="shared" si="2"/>
        <v>75.38</v>
      </c>
      <c r="L6" s="16">
        <v>1</v>
      </c>
      <c r="M6" s="10"/>
    </row>
    <row r="7" s="1" customFormat="1" ht="31" customHeight="1" spans="1:13">
      <c r="A7" s="10">
        <v>5</v>
      </c>
      <c r="B7" s="10" t="s">
        <v>19</v>
      </c>
      <c r="C7" s="10" t="s">
        <v>22</v>
      </c>
      <c r="D7" s="11" t="str">
        <f t="shared" si="3"/>
        <v>20*******305</v>
      </c>
      <c r="E7" s="10" t="s">
        <v>23</v>
      </c>
      <c r="F7" s="11" t="str">
        <f t="shared" si="4"/>
        <v>周*辉</v>
      </c>
      <c r="G7" s="12">
        <v>73.9</v>
      </c>
      <c r="H7" s="12">
        <f t="shared" si="0"/>
        <v>44.34</v>
      </c>
      <c r="I7" s="15">
        <v>75.4</v>
      </c>
      <c r="J7" s="12">
        <f t="shared" si="1"/>
        <v>30.16</v>
      </c>
      <c r="K7" s="12">
        <f t="shared" si="2"/>
        <v>74.5</v>
      </c>
      <c r="L7" s="16">
        <v>2</v>
      </c>
      <c r="M7" s="10"/>
    </row>
    <row r="8" s="1" customFormat="1" ht="31" customHeight="1" spans="1:13">
      <c r="A8" s="10">
        <v>6</v>
      </c>
      <c r="B8" s="10" t="s">
        <v>19</v>
      </c>
      <c r="C8" s="10" t="s">
        <v>24</v>
      </c>
      <c r="D8" s="11" t="str">
        <f t="shared" si="3"/>
        <v>20*******829</v>
      </c>
      <c r="E8" s="10" t="s">
        <v>25</v>
      </c>
      <c r="F8" s="11" t="str">
        <f t="shared" si="4"/>
        <v>林*博</v>
      </c>
      <c r="G8" s="12">
        <v>74.6</v>
      </c>
      <c r="H8" s="12">
        <f t="shared" si="0"/>
        <v>44.76</v>
      </c>
      <c r="I8" s="15">
        <v>73.8</v>
      </c>
      <c r="J8" s="12">
        <f t="shared" si="1"/>
        <v>29.52</v>
      </c>
      <c r="K8" s="12">
        <f t="shared" si="2"/>
        <v>74.28</v>
      </c>
      <c r="L8" s="16">
        <v>3</v>
      </c>
      <c r="M8" s="10"/>
    </row>
    <row r="9" s="1" customFormat="1" ht="31" customHeight="1" spans="1:13">
      <c r="A9" s="10">
        <v>7</v>
      </c>
      <c r="B9" s="10" t="s">
        <v>19</v>
      </c>
      <c r="C9" s="10" t="s">
        <v>26</v>
      </c>
      <c r="D9" s="11" t="str">
        <f t="shared" si="3"/>
        <v>20*******915</v>
      </c>
      <c r="E9" s="10" t="s">
        <v>27</v>
      </c>
      <c r="F9" s="11" t="str">
        <f t="shared" si="4"/>
        <v>彭*芬</v>
      </c>
      <c r="G9" s="12">
        <v>71.7</v>
      </c>
      <c r="H9" s="12">
        <f t="shared" si="0"/>
        <v>43.02</v>
      </c>
      <c r="I9" s="15">
        <v>76.6</v>
      </c>
      <c r="J9" s="12">
        <f t="shared" si="1"/>
        <v>30.64</v>
      </c>
      <c r="K9" s="12">
        <f t="shared" si="2"/>
        <v>73.66</v>
      </c>
      <c r="L9" s="16">
        <v>4</v>
      </c>
      <c r="M9" s="10"/>
    </row>
    <row r="10" s="1" customFormat="1" ht="31" customHeight="1" spans="1:13">
      <c r="A10" s="10">
        <v>8</v>
      </c>
      <c r="B10" s="10" t="s">
        <v>19</v>
      </c>
      <c r="C10" s="10" t="s">
        <v>28</v>
      </c>
      <c r="D10" s="11" t="str">
        <f t="shared" si="3"/>
        <v>20*******427</v>
      </c>
      <c r="E10" s="10" t="s">
        <v>29</v>
      </c>
      <c r="F10" s="11" t="str">
        <f t="shared" si="4"/>
        <v>王*婕</v>
      </c>
      <c r="G10" s="12">
        <v>71.9</v>
      </c>
      <c r="H10" s="12">
        <f t="shared" si="0"/>
        <v>43.14</v>
      </c>
      <c r="I10" s="15">
        <v>75.4</v>
      </c>
      <c r="J10" s="12">
        <f t="shared" si="1"/>
        <v>30.16</v>
      </c>
      <c r="K10" s="12">
        <f t="shared" si="2"/>
        <v>73.3</v>
      </c>
      <c r="L10" s="16">
        <v>5</v>
      </c>
      <c r="M10" s="10"/>
    </row>
    <row r="11" s="1" customFormat="1" ht="31" customHeight="1" spans="1:13">
      <c r="A11" s="10">
        <v>9</v>
      </c>
      <c r="B11" s="10" t="s">
        <v>19</v>
      </c>
      <c r="C11" s="10" t="s">
        <v>30</v>
      </c>
      <c r="D11" s="11" t="str">
        <f t="shared" si="3"/>
        <v>20*******301</v>
      </c>
      <c r="E11" s="10" t="s">
        <v>31</v>
      </c>
      <c r="F11" s="11" t="str">
        <f t="shared" si="4"/>
        <v>陈*</v>
      </c>
      <c r="G11" s="12">
        <v>73.4</v>
      </c>
      <c r="H11" s="12">
        <f t="shared" si="0"/>
        <v>44.04</v>
      </c>
      <c r="I11" s="15">
        <v>72.6</v>
      </c>
      <c r="J11" s="12">
        <f t="shared" si="1"/>
        <v>29.04</v>
      </c>
      <c r="K11" s="12">
        <f t="shared" si="2"/>
        <v>73.08</v>
      </c>
      <c r="L11" s="16">
        <v>6</v>
      </c>
      <c r="M11" s="10"/>
    </row>
    <row r="12" s="1" customFormat="1" ht="31" customHeight="1" spans="1:13">
      <c r="A12" s="10">
        <v>10</v>
      </c>
      <c r="B12" s="10" t="s">
        <v>19</v>
      </c>
      <c r="C12" s="10" t="s">
        <v>32</v>
      </c>
      <c r="D12" s="11" t="str">
        <f t="shared" si="3"/>
        <v>20*******602</v>
      </c>
      <c r="E12" s="10" t="s">
        <v>33</v>
      </c>
      <c r="F12" s="11" t="str">
        <f t="shared" si="4"/>
        <v>付*山</v>
      </c>
      <c r="G12" s="12">
        <v>77.3</v>
      </c>
      <c r="H12" s="12">
        <f t="shared" si="0"/>
        <v>46.38</v>
      </c>
      <c r="I12" s="15">
        <v>66</v>
      </c>
      <c r="J12" s="12">
        <f t="shared" si="1"/>
        <v>26.4</v>
      </c>
      <c r="K12" s="12">
        <f t="shared" si="2"/>
        <v>72.78</v>
      </c>
      <c r="L12" s="16">
        <v>7</v>
      </c>
      <c r="M12" s="10"/>
    </row>
    <row r="13" s="1" customFormat="1" ht="31" customHeight="1" spans="1:13">
      <c r="A13" s="10">
        <v>11</v>
      </c>
      <c r="B13" s="10" t="s">
        <v>19</v>
      </c>
      <c r="C13" s="10" t="s">
        <v>34</v>
      </c>
      <c r="D13" s="11" t="str">
        <f t="shared" si="3"/>
        <v>20*******126</v>
      </c>
      <c r="E13" s="10" t="s">
        <v>35</v>
      </c>
      <c r="F13" s="11" t="str">
        <f t="shared" si="4"/>
        <v>唐*蕾</v>
      </c>
      <c r="G13" s="12">
        <v>73.4</v>
      </c>
      <c r="H13" s="12">
        <f t="shared" si="0"/>
        <v>44.04</v>
      </c>
      <c r="I13" s="15">
        <v>70.2</v>
      </c>
      <c r="J13" s="12">
        <f t="shared" si="1"/>
        <v>28.08</v>
      </c>
      <c r="K13" s="12">
        <f t="shared" si="2"/>
        <v>72.12</v>
      </c>
      <c r="L13" s="16">
        <v>8</v>
      </c>
      <c r="M13" s="10"/>
    </row>
    <row r="14" s="1" customFormat="1" ht="31" customHeight="1" spans="1:13">
      <c r="A14" s="10">
        <v>12</v>
      </c>
      <c r="B14" s="10" t="s">
        <v>19</v>
      </c>
      <c r="C14" s="10" t="s">
        <v>36</v>
      </c>
      <c r="D14" s="11" t="str">
        <f t="shared" si="3"/>
        <v>20*******420</v>
      </c>
      <c r="E14" s="10" t="s">
        <v>37</v>
      </c>
      <c r="F14" s="11" t="str">
        <f t="shared" si="4"/>
        <v>曾*</v>
      </c>
      <c r="G14" s="12">
        <v>71.8</v>
      </c>
      <c r="H14" s="12">
        <f t="shared" si="0"/>
        <v>43.08</v>
      </c>
      <c r="I14" s="15">
        <v>72.2</v>
      </c>
      <c r="J14" s="12">
        <f t="shared" si="1"/>
        <v>28.88</v>
      </c>
      <c r="K14" s="12">
        <f t="shared" si="2"/>
        <v>71.96</v>
      </c>
      <c r="L14" s="16">
        <v>9</v>
      </c>
      <c r="M14" s="10"/>
    </row>
    <row r="15" s="1" customFormat="1" ht="31" customHeight="1" spans="1:13">
      <c r="A15" s="10">
        <v>13</v>
      </c>
      <c r="B15" s="10" t="s">
        <v>19</v>
      </c>
      <c r="C15" s="10" t="s">
        <v>38</v>
      </c>
      <c r="D15" s="11" t="str">
        <f t="shared" si="3"/>
        <v>20*******202</v>
      </c>
      <c r="E15" s="10" t="s">
        <v>39</v>
      </c>
      <c r="F15" s="11" t="str">
        <f t="shared" si="4"/>
        <v>覃*</v>
      </c>
      <c r="G15" s="12">
        <v>71.7</v>
      </c>
      <c r="H15" s="12">
        <f t="shared" si="0"/>
        <v>43.02</v>
      </c>
      <c r="I15" s="15">
        <v>71</v>
      </c>
      <c r="J15" s="12">
        <f t="shared" si="1"/>
        <v>28.4</v>
      </c>
      <c r="K15" s="12">
        <f t="shared" si="2"/>
        <v>71.42</v>
      </c>
      <c r="L15" s="16">
        <v>10</v>
      </c>
      <c r="M15" s="10"/>
    </row>
  </sheetData>
  <mergeCells count="1">
    <mergeCell ref="A1:M1"/>
  </mergeCells>
  <printOptions horizontalCentered="1"/>
  <pageMargins left="0.0388888888888889" right="0.0388888888888889" top="0.275" bottom="0.196527777777778" header="0.118055555555556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2023-08-01T08:33:00Z</dcterms:created>
  <dcterms:modified xsi:type="dcterms:W3CDTF">2024-07-11T09:06:48Z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39523DDA8A3B4E0EAAE4F2D129BEA6AB_13</vt:lpwstr>
  </property>
  <property fmtid="{D5CDD505-2E9C-101B-9397-08002B2CF9AE}" pid="3" name="KSOProductBuildVer">
    <vt:lpwstr>2052-12.1.0.16929</vt:lpwstr>
  </property>
</Properties>
</file>