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<sst xmlns="http://schemas.openxmlformats.org/spreadsheetml/2006/main" count="101" uniqueCount="77">
  <si>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甘肃省交通运输厅所属事业单位2024年度公开招聘工作人员成绩及体检人员名单</t>
  </si>
  <si>
    <t xml:space="preserve"> 单位：甘肃省交通运输发展研究中心</t>
  </si>
  <si>
    <t>考点：甘肃省高速公路路政执法总队</t>
  </si>
  <si>
    <t>岗位代码</t>
  </si>
  <si>
    <t>招聘专业</t>
  </si>
  <si>
    <t>招聘
人数</t>
  </si>
  <si>
    <t>姓名</t>
  </si>
  <si>
    <t>准考证号</t>
  </si>
  <si>
    <t>笔试成绩</t>
  </si>
  <si>
    <t>笔试成绩÷3×0.6</t>
  </si>
  <si>
    <t>面试成绩</t>
  </si>
  <si>
    <t>面试成绩×0.4</t>
  </si>
  <si>
    <t>总成绩</t>
  </si>
  <si>
    <t>名次</t>
  </si>
  <si>
    <t>是否进入
体检</t>
  </si>
  <si>
    <t>备注</t>
  </si>
  <si>
    <t>城乡规划学、城乡规划</t>
  </si>
  <si>
    <t>1人</t>
  </si>
  <si>
    <t>仲*佳</t>
  </si>
  <si>
    <t>1162060705817</t>
  </si>
  <si>
    <t>86.10</t>
  </si>
  <si>
    <t>是</t>
  </si>
  <si>
    <t>张*芩</t>
  </si>
  <si>
    <t>1162040103630</t>
  </si>
  <si>
    <t>弃考</t>
  </si>
  <si>
    <t>否</t>
  </si>
  <si>
    <t>王*</t>
  </si>
  <si>
    <t>1162060105802</t>
  </si>
  <si>
    <t>计算机技术、软件工程</t>
  </si>
  <si>
    <t>张*</t>
  </si>
  <si>
    <t>1162060201714</t>
  </si>
  <si>
    <t>87.52</t>
  </si>
  <si>
    <t>1162060106908</t>
  </si>
  <si>
    <t>83.56</t>
  </si>
  <si>
    <t>司*</t>
  </si>
  <si>
    <t>1162060404022</t>
  </si>
  <si>
    <t>85.92</t>
  </si>
  <si>
    <t>结构工程、桥梁与隧道工程</t>
  </si>
  <si>
    <t>杨*辉</t>
  </si>
  <si>
    <t>1162060304014</t>
  </si>
  <si>
    <t>86.74</t>
  </si>
  <si>
    <t>李*芳</t>
  </si>
  <si>
    <t>1162060406308</t>
  </si>
  <si>
    <t>86.16</t>
  </si>
  <si>
    <t>甄*帆</t>
  </si>
  <si>
    <t>1162061103627</t>
  </si>
  <si>
    <t>84.52</t>
  </si>
  <si>
    <t>人文地理学、自然地理学、地图学与地理信息系统</t>
  </si>
  <si>
    <t>曹*艳</t>
  </si>
  <si>
    <t>1162060102013</t>
  </si>
  <si>
    <t>86.94</t>
  </si>
  <si>
    <t>赵*</t>
  </si>
  <si>
    <t>1162220100625</t>
  </si>
  <si>
    <t>86.80</t>
  </si>
  <si>
    <t>索*吉</t>
  </si>
  <si>
    <t>1162060905728</t>
  </si>
  <si>
    <t>83.42</t>
  </si>
  <si>
    <t>汉语言文字学、语言学及应用语言学</t>
  </si>
  <si>
    <t>黄*</t>
  </si>
  <si>
    <t>1162210100103</t>
  </si>
  <si>
    <t>86.46</t>
  </si>
  <si>
    <t>吴*洁</t>
  </si>
  <si>
    <t>1162060106021</t>
  </si>
  <si>
    <t>苏*芸</t>
  </si>
  <si>
    <t>1162050300108</t>
  </si>
  <si>
    <t>86.30</t>
  </si>
  <si>
    <t>区域经济学、产业经济学、应用统计</t>
  </si>
  <si>
    <t>刘*萍</t>
  </si>
  <si>
    <t>1162060401724</t>
  </si>
  <si>
    <t>85.06</t>
  </si>
  <si>
    <t>李*坤</t>
  </si>
  <si>
    <t>1162060102817</t>
  </si>
  <si>
    <t>86.76</t>
  </si>
  <si>
    <t>强*帆</t>
  </si>
  <si>
    <t>1162040105125</t>
  </si>
  <si>
    <t>85.26</t>
  </si>
  <si>
    <t>备注：总成绩=笔试成绩÷3×60%+面试成绩×40%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</si>
</sst>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18"/>
      <name val="方正小标宋简体"/>
      <family val="0"/>
    </font>
    <font>
      <sz val="12"/>
      <name val="黑体"/>
      <family val="3"/>
    </font>
    <font>
      <b/>
      <sz val="11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12" xfId="0" applyFont="1" applyFill="1" applyBorder="1" applyAlignment="1" applyProtection="1">
      <alignment horizontal="center" vertical="center" wrapText="1"/>
      <protection locked="0"/>
    </xf>
    <xf numFmtId="0" fontId="48" fillId="33" borderId="12" xfId="0" applyFont="1" applyFill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14" xfId="0" applyFont="1" applyFill="1" applyBorder="1" applyAlignment="1" applyProtection="1">
      <alignment horizontal="center" vertical="center" wrapText="1"/>
      <protection locked="0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16" xfId="0" applyFont="1" applyFill="1" applyBorder="1" applyAlignment="1" applyProtection="1">
      <alignment horizontal="center" vertical="center" wrapText="1"/>
      <protection locked="0"/>
    </xf>
    <xf numFmtId="0" fontId="48" fillId="33" borderId="16" xfId="0" applyFont="1" applyFill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8" fillId="34" borderId="12" xfId="0" applyFont="1" applyFill="1" applyBorder="1" applyAlignment="1" applyProtection="1" quotePrefix="1">
      <alignment horizontal="center" vertical="center" wrapText="1"/>
      <protection locked="0"/>
    </xf>
    <xf numFmtId="0" fontId="48" fillId="34" borderId="14" xfId="0" applyFont="1" applyFill="1" applyBorder="1" applyAlignment="1" applyProtection="1" quotePrefix="1">
      <alignment horizontal="center" vertical="center" wrapText="1"/>
      <protection locked="0"/>
    </xf>
    <xf numFmtId="0" fontId="48" fillId="34" borderId="16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E1">
      <selection activeCell="N4" sqref="N1:N65536"/>
    </sheetView>
  </sheetViews>
  <sheetFormatPr defaultColWidth="9.00390625" defaultRowHeight="15"/>
  <cols>
    <col min="1" max="1" width="15.421875" style="1" customWidth="1"/>
    <col min="2" max="2" width="17.421875" style="1" customWidth="1"/>
    <col min="3" max="3" width="5.28125" style="1" customWidth="1"/>
    <col min="4" max="4" width="10.421875" style="1" customWidth="1"/>
    <col min="5" max="5" width="15.7109375" style="1" customWidth="1"/>
    <col min="6" max="6" width="10.57421875" style="7" customWidth="1"/>
    <col min="7" max="7" width="22.8515625" style="7" customWidth="1"/>
    <col min="8" max="8" width="11.28125" style="7" customWidth="1"/>
    <col min="9" max="9" width="19.8515625" style="7" customWidth="1"/>
    <col min="10" max="10" width="8.421875" style="1" customWidth="1"/>
    <col min="11" max="16384" width="9.00390625" style="1" customWidth="1"/>
  </cols>
  <sheetData>
    <row r="1" spans="1:13" s="1" customFormat="1" ht="29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20.25" customHeight="1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  <c r="L2" s="10"/>
      <c r="M2" s="10"/>
    </row>
    <row r="3" spans="1:13" s="3" customFormat="1" ht="28.5" customHeight="1">
      <c r="A3" s="11" t="s">
        <v>3</v>
      </c>
      <c r="B3" s="12" t="s">
        <v>4</v>
      </c>
      <c r="C3" s="12" t="s">
        <v>5</v>
      </c>
      <c r="D3" s="13" t="s">
        <v>6</v>
      </c>
      <c r="E3" s="13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3" t="s">
        <v>12</v>
      </c>
      <c r="K3" s="13" t="s">
        <v>13</v>
      </c>
      <c r="L3" s="12" t="s">
        <v>14</v>
      </c>
      <c r="M3" s="46" t="s">
        <v>15</v>
      </c>
    </row>
    <row r="4" spans="1:13" s="4" customFormat="1" ht="19.5" customHeight="1">
      <c r="A4" s="15">
        <v>10017</v>
      </c>
      <c r="B4" s="16" t="s">
        <v>16</v>
      </c>
      <c r="C4" s="17" t="s">
        <v>17</v>
      </c>
      <c r="D4" s="18" t="s">
        <v>18</v>
      </c>
      <c r="E4" s="57" t="s">
        <v>19</v>
      </c>
      <c r="F4" s="20">
        <v>227.78</v>
      </c>
      <c r="G4" s="21">
        <f>ROUND(F4/3*0.6,2)</f>
        <v>45.56</v>
      </c>
      <c r="H4" s="22" t="s">
        <v>20</v>
      </c>
      <c r="I4" s="21">
        <f>H4*0.4</f>
        <v>34.44</v>
      </c>
      <c r="J4" s="21">
        <f>SUM(G4,I4)</f>
        <v>80</v>
      </c>
      <c r="K4" s="47">
        <v>1</v>
      </c>
      <c r="L4" s="48" t="s">
        <v>21</v>
      </c>
      <c r="M4" s="49"/>
    </row>
    <row r="5" spans="1:14" s="5" customFormat="1" ht="19.5" customHeight="1">
      <c r="A5" s="23"/>
      <c r="B5" s="24"/>
      <c r="C5" s="25"/>
      <c r="D5" s="26" t="s">
        <v>22</v>
      </c>
      <c r="E5" s="58" t="s">
        <v>23</v>
      </c>
      <c r="F5" s="28">
        <v>238.39</v>
      </c>
      <c r="G5" s="29">
        <f>ROUND(F5/3*0.6,2)</f>
        <v>47.68</v>
      </c>
      <c r="H5" s="30" t="s">
        <v>24</v>
      </c>
      <c r="I5" s="29">
        <v>0</v>
      </c>
      <c r="J5" s="29">
        <f>G5+I5</f>
        <v>47.68</v>
      </c>
      <c r="K5" s="50">
        <v>2</v>
      </c>
      <c r="L5" s="42" t="s">
        <v>25</v>
      </c>
      <c r="M5" s="51"/>
      <c r="N5" s="4"/>
    </row>
    <row r="6" spans="1:14" s="5" customFormat="1" ht="19.5" customHeight="1">
      <c r="A6" s="31"/>
      <c r="B6" s="32"/>
      <c r="C6" s="33"/>
      <c r="D6" s="34" t="s">
        <v>26</v>
      </c>
      <c r="E6" s="59" t="s">
        <v>27</v>
      </c>
      <c r="F6" s="36">
        <v>217.6</v>
      </c>
      <c r="G6" s="37">
        <f aca="true" t="shared" si="0" ref="G6:G21">ROUND(F6/3*0.6,2)</f>
        <v>43.52</v>
      </c>
      <c r="H6" s="38" t="s">
        <v>24</v>
      </c>
      <c r="I6" s="37">
        <v>0</v>
      </c>
      <c r="J6" s="37">
        <f aca="true" t="shared" si="1" ref="J6:J21">SUM(G6,I6)</f>
        <v>43.52</v>
      </c>
      <c r="K6" s="52">
        <v>3</v>
      </c>
      <c r="L6" s="52" t="s">
        <v>25</v>
      </c>
      <c r="M6" s="53"/>
      <c r="N6" s="4"/>
    </row>
    <row r="7" spans="1:14" s="5" customFormat="1" ht="19.5" customHeight="1">
      <c r="A7" s="39">
        <v>10018</v>
      </c>
      <c r="B7" s="40" t="s">
        <v>28</v>
      </c>
      <c r="C7" s="17" t="s">
        <v>17</v>
      </c>
      <c r="D7" s="18" t="s">
        <v>29</v>
      </c>
      <c r="E7" s="57" t="s">
        <v>30</v>
      </c>
      <c r="F7" s="20">
        <v>200.41</v>
      </c>
      <c r="G7" s="21">
        <f t="shared" si="0"/>
        <v>40.08</v>
      </c>
      <c r="H7" s="22" t="s">
        <v>31</v>
      </c>
      <c r="I7" s="21">
        <f aca="true" t="shared" si="2" ref="I6:I21">H7*0.4</f>
        <v>35.008</v>
      </c>
      <c r="J7" s="21">
        <f t="shared" si="1"/>
        <v>75.088</v>
      </c>
      <c r="K7" s="47">
        <v>1</v>
      </c>
      <c r="L7" s="48" t="s">
        <v>21</v>
      </c>
      <c r="M7" s="54"/>
      <c r="N7" s="4"/>
    </row>
    <row r="8" spans="1:14" s="5" customFormat="1" ht="19.5" customHeight="1">
      <c r="A8" s="41"/>
      <c r="B8" s="42"/>
      <c r="C8" s="25"/>
      <c r="D8" s="26" t="s">
        <v>26</v>
      </c>
      <c r="E8" s="58" t="s">
        <v>32</v>
      </c>
      <c r="F8" s="28">
        <v>200.12</v>
      </c>
      <c r="G8" s="29">
        <f t="shared" si="0"/>
        <v>40.02</v>
      </c>
      <c r="H8" s="30" t="s">
        <v>33</v>
      </c>
      <c r="I8" s="29">
        <f t="shared" si="2"/>
        <v>33.424</v>
      </c>
      <c r="J8" s="29">
        <f t="shared" si="1"/>
        <v>73.444</v>
      </c>
      <c r="K8" s="50">
        <v>2</v>
      </c>
      <c r="L8" s="50" t="s">
        <v>25</v>
      </c>
      <c r="M8" s="55"/>
      <c r="N8" s="4"/>
    </row>
    <row r="9" spans="1:14" s="5" customFormat="1" ht="19.5" customHeight="1">
      <c r="A9" s="43"/>
      <c r="B9" s="44"/>
      <c r="C9" s="33"/>
      <c r="D9" s="34" t="s">
        <v>34</v>
      </c>
      <c r="E9" s="59" t="s">
        <v>35</v>
      </c>
      <c r="F9" s="36">
        <v>189.54</v>
      </c>
      <c r="G9" s="37">
        <f t="shared" si="0"/>
        <v>37.91</v>
      </c>
      <c r="H9" s="38" t="s">
        <v>36</v>
      </c>
      <c r="I9" s="37">
        <f t="shared" si="2"/>
        <v>34.368</v>
      </c>
      <c r="J9" s="37">
        <f t="shared" si="1"/>
        <v>72.27799999999999</v>
      </c>
      <c r="K9" s="52">
        <v>3</v>
      </c>
      <c r="L9" s="52" t="s">
        <v>25</v>
      </c>
      <c r="M9" s="56"/>
      <c r="N9" s="4"/>
    </row>
    <row r="10" spans="1:14" s="5" customFormat="1" ht="19.5" customHeight="1">
      <c r="A10" s="39">
        <v>10019</v>
      </c>
      <c r="B10" s="40" t="s">
        <v>37</v>
      </c>
      <c r="C10" s="17" t="s">
        <v>17</v>
      </c>
      <c r="D10" s="18" t="s">
        <v>38</v>
      </c>
      <c r="E10" s="57" t="s">
        <v>39</v>
      </c>
      <c r="F10" s="20">
        <v>218.01</v>
      </c>
      <c r="G10" s="21">
        <f t="shared" si="0"/>
        <v>43.6</v>
      </c>
      <c r="H10" s="22" t="s">
        <v>40</v>
      </c>
      <c r="I10" s="21">
        <f t="shared" si="2"/>
        <v>34.696</v>
      </c>
      <c r="J10" s="21">
        <f t="shared" si="1"/>
        <v>78.29599999999999</v>
      </c>
      <c r="K10" s="47">
        <v>1</v>
      </c>
      <c r="L10" s="48" t="s">
        <v>21</v>
      </c>
      <c r="M10" s="54"/>
      <c r="N10" s="4"/>
    </row>
    <row r="11" spans="1:14" s="5" customFormat="1" ht="19.5" customHeight="1">
      <c r="A11" s="41"/>
      <c r="B11" s="42"/>
      <c r="C11" s="25"/>
      <c r="D11" s="26" t="s">
        <v>41</v>
      </c>
      <c r="E11" s="58" t="s">
        <v>42</v>
      </c>
      <c r="F11" s="28">
        <v>209.46</v>
      </c>
      <c r="G11" s="29">
        <f t="shared" si="0"/>
        <v>41.89</v>
      </c>
      <c r="H11" s="30" t="s">
        <v>43</v>
      </c>
      <c r="I11" s="29">
        <f t="shared" si="2"/>
        <v>34.464</v>
      </c>
      <c r="J11" s="29">
        <f t="shared" si="1"/>
        <v>76.354</v>
      </c>
      <c r="K11" s="50">
        <v>2</v>
      </c>
      <c r="L11" s="50" t="s">
        <v>25</v>
      </c>
      <c r="M11" s="55"/>
      <c r="N11" s="4"/>
    </row>
    <row r="12" spans="1:14" s="5" customFormat="1" ht="19.5" customHeight="1">
      <c r="A12" s="43"/>
      <c r="B12" s="44"/>
      <c r="C12" s="33"/>
      <c r="D12" s="34" t="s">
        <v>44</v>
      </c>
      <c r="E12" s="59" t="s">
        <v>45</v>
      </c>
      <c r="F12" s="36">
        <v>205.12</v>
      </c>
      <c r="G12" s="37">
        <f t="shared" si="0"/>
        <v>41.02</v>
      </c>
      <c r="H12" s="38" t="s">
        <v>46</v>
      </c>
      <c r="I12" s="37">
        <f t="shared" si="2"/>
        <v>33.808</v>
      </c>
      <c r="J12" s="37">
        <f t="shared" si="1"/>
        <v>74.828</v>
      </c>
      <c r="K12" s="52">
        <v>3</v>
      </c>
      <c r="L12" s="52" t="s">
        <v>25</v>
      </c>
      <c r="M12" s="56"/>
      <c r="N12" s="4"/>
    </row>
    <row r="13" spans="1:14" s="5" customFormat="1" ht="19.5" customHeight="1">
      <c r="A13" s="39">
        <v>10020</v>
      </c>
      <c r="B13" s="40" t="s">
        <v>47</v>
      </c>
      <c r="C13" s="17" t="s">
        <v>17</v>
      </c>
      <c r="D13" s="18" t="s">
        <v>48</v>
      </c>
      <c r="E13" s="57" t="s">
        <v>49</v>
      </c>
      <c r="F13" s="20">
        <v>211.44</v>
      </c>
      <c r="G13" s="21">
        <f t="shared" si="0"/>
        <v>42.29</v>
      </c>
      <c r="H13" s="22" t="s">
        <v>50</v>
      </c>
      <c r="I13" s="21">
        <f t="shared" si="2"/>
        <v>34.776</v>
      </c>
      <c r="J13" s="21">
        <f t="shared" si="1"/>
        <v>77.066</v>
      </c>
      <c r="K13" s="47">
        <v>1</v>
      </c>
      <c r="L13" s="48" t="s">
        <v>21</v>
      </c>
      <c r="M13" s="54"/>
      <c r="N13" s="4"/>
    </row>
    <row r="14" spans="1:14" s="5" customFormat="1" ht="19.5" customHeight="1">
      <c r="A14" s="41"/>
      <c r="B14" s="42"/>
      <c r="C14" s="25"/>
      <c r="D14" s="26" t="s">
        <v>51</v>
      </c>
      <c r="E14" s="58" t="s">
        <v>52</v>
      </c>
      <c r="F14" s="28">
        <v>199.87</v>
      </c>
      <c r="G14" s="29">
        <f t="shared" si="0"/>
        <v>39.97</v>
      </c>
      <c r="H14" s="30" t="s">
        <v>53</v>
      </c>
      <c r="I14" s="29">
        <f t="shared" si="2"/>
        <v>34.72</v>
      </c>
      <c r="J14" s="29">
        <f t="shared" si="1"/>
        <v>74.69</v>
      </c>
      <c r="K14" s="50">
        <v>2</v>
      </c>
      <c r="L14" s="50" t="s">
        <v>25</v>
      </c>
      <c r="M14" s="55"/>
      <c r="N14" s="4"/>
    </row>
    <row r="15" spans="1:14" s="5" customFormat="1" ht="19.5" customHeight="1">
      <c r="A15" s="43"/>
      <c r="B15" s="44"/>
      <c r="C15" s="33"/>
      <c r="D15" s="34" t="s">
        <v>54</v>
      </c>
      <c r="E15" s="59" t="s">
        <v>55</v>
      </c>
      <c r="F15" s="36">
        <v>198.91</v>
      </c>
      <c r="G15" s="37">
        <f t="shared" si="0"/>
        <v>39.78</v>
      </c>
      <c r="H15" s="38" t="s">
        <v>56</v>
      </c>
      <c r="I15" s="37">
        <f t="shared" si="2"/>
        <v>33.368</v>
      </c>
      <c r="J15" s="37">
        <f t="shared" si="1"/>
        <v>73.148</v>
      </c>
      <c r="K15" s="52">
        <v>3</v>
      </c>
      <c r="L15" s="52" t="s">
        <v>25</v>
      </c>
      <c r="M15" s="56"/>
      <c r="N15" s="4"/>
    </row>
    <row r="16" spans="1:14" s="5" customFormat="1" ht="19.5" customHeight="1">
      <c r="A16" s="39">
        <v>10021</v>
      </c>
      <c r="B16" s="40" t="s">
        <v>57</v>
      </c>
      <c r="C16" s="17" t="s">
        <v>17</v>
      </c>
      <c r="D16" s="18" t="s">
        <v>58</v>
      </c>
      <c r="E16" s="57" t="s">
        <v>59</v>
      </c>
      <c r="F16" s="20">
        <v>209.64</v>
      </c>
      <c r="G16" s="21">
        <f t="shared" si="0"/>
        <v>41.93</v>
      </c>
      <c r="H16" s="22" t="s">
        <v>60</v>
      </c>
      <c r="I16" s="21">
        <f t="shared" si="2"/>
        <v>34.583999999999996</v>
      </c>
      <c r="J16" s="21">
        <f t="shared" si="1"/>
        <v>76.514</v>
      </c>
      <c r="K16" s="47">
        <v>1</v>
      </c>
      <c r="L16" s="48" t="s">
        <v>21</v>
      </c>
      <c r="M16" s="54"/>
      <c r="N16" s="4"/>
    </row>
    <row r="17" spans="1:14" s="5" customFormat="1" ht="19.5" customHeight="1">
      <c r="A17" s="41"/>
      <c r="B17" s="42"/>
      <c r="C17" s="25"/>
      <c r="D17" s="26" t="s">
        <v>61</v>
      </c>
      <c r="E17" s="58" t="s">
        <v>62</v>
      </c>
      <c r="F17" s="28">
        <v>205.88</v>
      </c>
      <c r="G17" s="29">
        <f t="shared" si="0"/>
        <v>41.18</v>
      </c>
      <c r="H17" s="30" t="s">
        <v>20</v>
      </c>
      <c r="I17" s="29">
        <f t="shared" si="2"/>
        <v>34.44</v>
      </c>
      <c r="J17" s="29">
        <f t="shared" si="1"/>
        <v>75.62</v>
      </c>
      <c r="K17" s="50">
        <v>2</v>
      </c>
      <c r="L17" s="50" t="s">
        <v>25</v>
      </c>
      <c r="M17" s="55"/>
      <c r="N17" s="4"/>
    </row>
    <row r="18" spans="1:14" s="5" customFormat="1" ht="19.5" customHeight="1">
      <c r="A18" s="43"/>
      <c r="B18" s="44"/>
      <c r="C18" s="33"/>
      <c r="D18" s="34" t="s">
        <v>63</v>
      </c>
      <c r="E18" s="59" t="s">
        <v>64</v>
      </c>
      <c r="F18" s="36">
        <v>194</v>
      </c>
      <c r="G18" s="37">
        <f t="shared" si="0"/>
        <v>38.8</v>
      </c>
      <c r="H18" s="38" t="s">
        <v>65</v>
      </c>
      <c r="I18" s="37">
        <f t="shared" si="2"/>
        <v>34.52</v>
      </c>
      <c r="J18" s="37">
        <f t="shared" si="1"/>
        <v>73.32</v>
      </c>
      <c r="K18" s="52">
        <v>3</v>
      </c>
      <c r="L18" s="52" t="s">
        <v>25</v>
      </c>
      <c r="M18" s="56"/>
      <c r="N18" s="4"/>
    </row>
    <row r="19" spans="1:14" s="5" customFormat="1" ht="19.5" customHeight="1">
      <c r="A19" s="39">
        <v>10022</v>
      </c>
      <c r="B19" s="40" t="s">
        <v>66</v>
      </c>
      <c r="C19" s="17" t="s">
        <v>17</v>
      </c>
      <c r="D19" s="18" t="s">
        <v>67</v>
      </c>
      <c r="E19" s="57" t="s">
        <v>68</v>
      </c>
      <c r="F19" s="20">
        <v>236.72</v>
      </c>
      <c r="G19" s="21">
        <f t="shared" si="0"/>
        <v>47.34</v>
      </c>
      <c r="H19" s="22" t="s">
        <v>69</v>
      </c>
      <c r="I19" s="21">
        <f t="shared" si="2"/>
        <v>34.024</v>
      </c>
      <c r="J19" s="21">
        <f t="shared" si="1"/>
        <v>81.364</v>
      </c>
      <c r="K19" s="47">
        <v>1</v>
      </c>
      <c r="L19" s="48" t="s">
        <v>21</v>
      </c>
      <c r="M19" s="54"/>
      <c r="N19" s="4"/>
    </row>
    <row r="20" spans="1:14" s="5" customFormat="1" ht="19.5" customHeight="1">
      <c r="A20" s="23"/>
      <c r="B20" s="24"/>
      <c r="C20" s="25"/>
      <c r="D20" s="26" t="s">
        <v>70</v>
      </c>
      <c r="E20" s="58" t="s">
        <v>71</v>
      </c>
      <c r="F20" s="28">
        <v>216.69</v>
      </c>
      <c r="G20" s="29">
        <f t="shared" si="0"/>
        <v>43.34</v>
      </c>
      <c r="H20" s="30" t="s">
        <v>72</v>
      </c>
      <c r="I20" s="29">
        <f t="shared" si="2"/>
        <v>34.704</v>
      </c>
      <c r="J20" s="29">
        <f t="shared" si="1"/>
        <v>78.04400000000001</v>
      </c>
      <c r="K20" s="50">
        <v>2</v>
      </c>
      <c r="L20" s="50" t="s">
        <v>25</v>
      </c>
      <c r="M20" s="55"/>
      <c r="N20" s="4"/>
    </row>
    <row r="21" spans="1:14" s="5" customFormat="1" ht="19.5" customHeight="1">
      <c r="A21" s="43"/>
      <c r="B21" s="44"/>
      <c r="C21" s="33"/>
      <c r="D21" s="34" t="s">
        <v>73</v>
      </c>
      <c r="E21" s="59" t="s">
        <v>74</v>
      </c>
      <c r="F21" s="36">
        <v>217.05</v>
      </c>
      <c r="G21" s="37">
        <f t="shared" si="0"/>
        <v>43.41</v>
      </c>
      <c r="H21" s="38" t="s">
        <v>75</v>
      </c>
      <c r="I21" s="37">
        <f t="shared" si="2"/>
        <v>34.104000000000006</v>
      </c>
      <c r="J21" s="37">
        <f t="shared" si="1"/>
        <v>77.51400000000001</v>
      </c>
      <c r="K21" s="52">
        <v>3</v>
      </c>
      <c r="L21" s="52" t="s">
        <v>25</v>
      </c>
      <c r="M21" s="56"/>
      <c r="N21" s="4"/>
    </row>
    <row r="22" spans="1:14" s="6" customFormat="1" ht="22.5" customHeight="1">
      <c r="A22" s="45" t="s">
        <v>76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"/>
    </row>
  </sheetData>
  <sheetProtection/>
  <mergeCells count="22">
    <mergeCell ref="A1:M1"/>
    <mergeCell ref="A2:E2"/>
    <mergeCell ref="F2:M2"/>
    <mergeCell ref="A22:M22"/>
    <mergeCell ref="A4:A6"/>
    <mergeCell ref="A7:A9"/>
    <mergeCell ref="A10:A12"/>
    <mergeCell ref="A13:A15"/>
    <mergeCell ref="A16:A18"/>
    <mergeCell ref="A19:A21"/>
    <mergeCell ref="B4:B6"/>
    <mergeCell ref="B7:B9"/>
    <mergeCell ref="B10:B12"/>
    <mergeCell ref="B13:B15"/>
    <mergeCell ref="B16:B18"/>
    <mergeCell ref="B19:B21"/>
    <mergeCell ref="C4:C6"/>
    <mergeCell ref="C7:C9"/>
    <mergeCell ref="C10:C12"/>
    <mergeCell ref="C13:C15"/>
    <mergeCell ref="C16:C18"/>
    <mergeCell ref="C19:C21"/>
  </mergeCells>
  <printOptions horizontalCentered="1"/>
  <pageMargins left="0.3576388888888889" right="0.3576388888888889" top="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2024-06-16T12:41:13Z</dcterms:created>
  <dcterms:modified xsi:type="dcterms:W3CDTF">2024-06-17T01:54:50Z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A5D6CF4152B44E22B42FF92694CE26A7_13</vt:lpwstr>
  </property>
</Properties>
</file>