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675" activeTab="0"/>
  </bookViews>
  <sheets>
    <sheet name="面试成绩" sheetId="1" r:id="rId1"/>
  </sheets>
  <definedNames>
    <definedName name="2022综合成绩二批">'面试成绩'!$B$5:$L$5</definedName>
  </definedNames>
  <calcPr fullCalcOnLoad="1"/>
</workbook>
</file>

<file path=xl/sharedStrings.xml><?xml version="1.0" encoding="utf-8"?>
<sst xmlns="http://schemas.openxmlformats.org/spreadsheetml/2006/main" count="90" uniqueCount="54">
  <si>
    <t>单位：（盖章）</t>
  </si>
  <si>
    <t>2024年西安市妇联事业单位综合成绩及进入体检考察人员名单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</si>
  <si>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</si>
  <si>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</si>
  <si>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</si>
  <si>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</si>
  <si>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</si>
  <si>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</si>
  <si>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</si>
  <si>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笔试成绩</t>
  </si>
  <si>
    <t>面试成绩</t>
  </si>
  <si>
    <t>综合成绩</t>
  </si>
  <si>
    <t>是否进入体检考察</t>
  </si>
  <si>
    <t>职测分数</t>
  </si>
  <si>
    <t>综合分数</t>
  </si>
  <si>
    <t>笔试总成绩</t>
  </si>
  <si>
    <t>翟文静</t>
  </si>
  <si>
    <t>2401110211</t>
  </si>
  <si>
    <t>1161010304111</t>
  </si>
  <si>
    <t>西安市妇女儿童活动中心</t>
  </si>
  <si>
    <t>会计岗</t>
  </si>
  <si>
    <t>张镨文</t>
  </si>
  <si>
    <t>1161010304113</t>
  </si>
  <si>
    <t>是</t>
  </si>
  <si>
    <t>郭晴莹</t>
  </si>
  <si>
    <t>1161010304115</t>
  </si>
  <si>
    <t>刘夏玥</t>
  </si>
  <si>
    <t>1161010304130</t>
  </si>
  <si>
    <t>王  珊</t>
  </si>
  <si>
    <t>1161010304211</t>
  </si>
  <si>
    <t>张  彪</t>
  </si>
  <si>
    <t>2401110212</t>
  </si>
  <si>
    <t>1161010304525</t>
  </si>
  <si>
    <t>行政岗</t>
  </si>
  <si>
    <t>郭王晖</t>
  </si>
  <si>
    <t>1161010304608</t>
  </si>
  <si>
    <t>王倩红</t>
  </si>
  <si>
    <t>1161010304609</t>
  </si>
  <si>
    <t>侯佩瑶</t>
  </si>
  <si>
    <t>2401410213</t>
  </si>
  <si>
    <t>4161011100101</t>
  </si>
  <si>
    <t>西安市兴庆幼儿园</t>
  </si>
  <si>
    <t>幼儿教师岗</t>
  </si>
  <si>
    <t>行思贤</t>
  </si>
  <si>
    <t>4161011100223</t>
  </si>
  <si>
    <t>黄卓玉</t>
  </si>
  <si>
    <t>4161011100305</t>
  </si>
  <si>
    <t>姜冰妮</t>
  </si>
  <si>
    <t>4161011100409</t>
  </si>
  <si>
    <t>杨紫君</t>
  </si>
  <si>
    <t>4161011100421</t>
  </si>
  <si>
    <t>王艺儒</t>
  </si>
  <si>
    <t>4161011100116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</si>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</sst>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20"/>
      <color indexed="8"/>
      <name val="黑体"/>
      <family val="0"/>
    </font>
    <font>
      <sz val="11"/>
      <color indexed="8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2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5" applyNumberFormat="0" applyAlignment="0" applyProtection="0"/>
    <xf numFmtId="0" fontId="17" fillId="13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9" borderId="0" applyNumberFormat="0" applyBorder="0" applyAlignment="0" applyProtection="0"/>
    <xf numFmtId="0" fontId="15" fillId="4" borderId="8" applyNumberFormat="0" applyAlignment="0" applyProtection="0"/>
    <xf numFmtId="0" fontId="14" fillId="7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30" workbookViewId="0" topLeftCell="A1">
      <selection activeCell="A2" sqref="A2:M2"/>
    </sheetView>
  </sheetViews>
  <sheetFormatPr defaultColWidth="9.140625" defaultRowHeight="12"/>
  <cols>
    <col min="1" max="1" width="5.8515625" style="4" customWidth="1"/>
    <col min="2" max="2" width="8.28125" style="4" customWidth="1"/>
    <col min="3" max="3" width="14.28125" style="4" customWidth="1"/>
    <col min="4" max="4" width="17.28125" style="4" customWidth="1"/>
    <col min="5" max="5" width="26.421875" style="4" customWidth="1"/>
    <col min="6" max="6" width="13.28125" style="4" customWidth="1"/>
    <col min="7" max="7" width="8.57421875" style="4" customWidth="1"/>
    <col min="8" max="10" width="10.00390625" style="4" customWidth="1"/>
    <col min="11" max="11" width="10.8515625" style="4" customWidth="1"/>
    <col min="12" max="12" width="11.28125" style="4" customWidth="1"/>
    <col min="13" max="256" width="9.140625" style="4" customWidth="1"/>
  </cols>
  <sheetData>
    <row r="1" spans="1:13" ht="14.25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21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27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2" customFormat="1" ht="15" customHeight="1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4" t="s">
        <v>9</v>
      </c>
      <c r="I4" s="15"/>
      <c r="J4" s="16"/>
      <c r="K4" s="18" t="s">
        <v>10</v>
      </c>
      <c r="L4" s="18" t="s">
        <v>11</v>
      </c>
      <c r="M4" s="20" t="s">
        <v>12</v>
      </c>
    </row>
    <row r="5" spans="1:13" s="3" customFormat="1" ht="18" customHeight="1">
      <c r="A5" s="17"/>
      <c r="B5" s="19"/>
      <c r="C5" s="19"/>
      <c r="D5" s="19"/>
      <c r="E5" s="19"/>
      <c r="F5" s="19"/>
      <c r="G5" s="19"/>
      <c r="H5" s="5" t="s">
        <v>13</v>
      </c>
      <c r="I5" s="5" t="s">
        <v>14</v>
      </c>
      <c r="J5" s="5" t="s">
        <v>15</v>
      </c>
      <c r="K5" s="19"/>
      <c r="L5" s="19"/>
      <c r="M5" s="20"/>
    </row>
    <row r="6" spans="1:13" ht="24.75" customHeight="1">
      <c r="A6" s="6">
        <v>1</v>
      </c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7">
        <v>1</v>
      </c>
      <c r="H6" s="7">
        <v>109</v>
      </c>
      <c r="I6" s="7">
        <v>102</v>
      </c>
      <c r="J6" s="7">
        <v>211</v>
      </c>
      <c r="K6" s="8">
        <v>82</v>
      </c>
      <c r="L6" s="7">
        <f>211/3*60%+82*40%</f>
        <v>75</v>
      </c>
      <c r="M6" s="7"/>
    </row>
    <row r="7" spans="1:13" ht="24.75" customHeight="1">
      <c r="A7" s="6">
        <v>2</v>
      </c>
      <c r="B7" s="11" t="s">
        <v>21</v>
      </c>
      <c r="C7" s="7">
        <v>2401110211</v>
      </c>
      <c r="D7" s="11" t="s">
        <v>22</v>
      </c>
      <c r="E7" s="11" t="s">
        <v>19</v>
      </c>
      <c r="F7" s="11" t="s">
        <v>20</v>
      </c>
      <c r="G7" s="7">
        <v>1</v>
      </c>
      <c r="H7" s="7">
        <v>114</v>
      </c>
      <c r="I7" s="7">
        <v>110.5</v>
      </c>
      <c r="J7" s="7">
        <v>224.5</v>
      </c>
      <c r="K7" s="9">
        <v>80.4</v>
      </c>
      <c r="L7" s="7">
        <f>224.5/3*60%+80.4*40%</f>
        <v>77.06</v>
      </c>
      <c r="M7" s="7" t="s">
        <v>23</v>
      </c>
    </row>
    <row r="8" spans="1:13" ht="24.75" customHeight="1">
      <c r="A8" s="6">
        <v>3</v>
      </c>
      <c r="B8" s="11" t="s">
        <v>24</v>
      </c>
      <c r="C8" s="11" t="s">
        <v>17</v>
      </c>
      <c r="D8" s="11" t="s">
        <v>25</v>
      </c>
      <c r="E8" s="11" t="s">
        <v>19</v>
      </c>
      <c r="F8" s="11" t="s">
        <v>20</v>
      </c>
      <c r="G8" s="7">
        <v>1</v>
      </c>
      <c r="H8" s="7">
        <v>100</v>
      </c>
      <c r="I8" s="7">
        <v>111</v>
      </c>
      <c r="J8" s="7">
        <v>211</v>
      </c>
      <c r="K8" s="8">
        <v>86.2</v>
      </c>
      <c r="L8" s="7">
        <f>211/3*60%+86.2*40%</f>
        <v>76.68</v>
      </c>
      <c r="M8" s="7"/>
    </row>
    <row r="9" spans="1:13" ht="24.75" customHeight="1">
      <c r="A9" s="6">
        <v>4</v>
      </c>
      <c r="B9" s="11" t="s">
        <v>26</v>
      </c>
      <c r="C9" s="11" t="s">
        <v>17</v>
      </c>
      <c r="D9" s="11" t="s">
        <v>27</v>
      </c>
      <c r="E9" s="11" t="s">
        <v>19</v>
      </c>
      <c r="F9" s="11" t="s">
        <v>20</v>
      </c>
      <c r="G9" s="7">
        <v>1</v>
      </c>
      <c r="H9" s="7">
        <v>107</v>
      </c>
      <c r="I9" s="7">
        <v>108.5</v>
      </c>
      <c r="J9" s="7">
        <v>215.5</v>
      </c>
      <c r="K9" s="8">
        <v>82.2</v>
      </c>
      <c r="L9" s="7">
        <f>215.5/3*60%+82.2*40%</f>
        <v>75.98</v>
      </c>
      <c r="M9" s="7"/>
    </row>
    <row r="10" spans="1:13" ht="24.75" customHeight="1">
      <c r="A10" s="6">
        <v>5</v>
      </c>
      <c r="B10" s="11" t="s">
        <v>28</v>
      </c>
      <c r="C10" s="11" t="s">
        <v>17</v>
      </c>
      <c r="D10" s="11" t="s">
        <v>29</v>
      </c>
      <c r="E10" s="11" t="s">
        <v>19</v>
      </c>
      <c r="F10" s="11" t="s">
        <v>20</v>
      </c>
      <c r="G10" s="7">
        <v>1</v>
      </c>
      <c r="H10" s="7">
        <v>107.5</v>
      </c>
      <c r="I10" s="7">
        <v>103.5</v>
      </c>
      <c r="J10" s="7">
        <v>211</v>
      </c>
      <c r="K10" s="8">
        <v>84.6</v>
      </c>
      <c r="L10" s="7">
        <f>211/3*60%+84.6*40%</f>
        <v>76.04</v>
      </c>
      <c r="M10" s="7"/>
    </row>
    <row r="11" spans="1:13" ht="24.75" customHeight="1">
      <c r="A11" s="6">
        <v>6</v>
      </c>
      <c r="B11" s="11" t="s">
        <v>30</v>
      </c>
      <c r="C11" s="11" t="s">
        <v>31</v>
      </c>
      <c r="D11" s="11" t="s">
        <v>32</v>
      </c>
      <c r="E11" s="11" t="s">
        <v>19</v>
      </c>
      <c r="F11" s="11" t="s">
        <v>33</v>
      </c>
      <c r="G11" s="7">
        <v>1</v>
      </c>
      <c r="H11" s="7">
        <v>114</v>
      </c>
      <c r="I11" s="7">
        <v>92</v>
      </c>
      <c r="J11" s="7">
        <v>206</v>
      </c>
      <c r="K11" s="8">
        <v>78.6</v>
      </c>
      <c r="L11" s="7">
        <f>206/3*60%+78.6*40%</f>
        <v>72.64</v>
      </c>
      <c r="M11" s="7"/>
    </row>
    <row r="12" spans="1:13" ht="24.75" customHeight="1">
      <c r="A12" s="6">
        <v>7</v>
      </c>
      <c r="B12" s="11" t="s">
        <v>34</v>
      </c>
      <c r="C12" s="11" t="s">
        <v>31</v>
      </c>
      <c r="D12" s="11" t="s">
        <v>35</v>
      </c>
      <c r="E12" s="11" t="s">
        <v>19</v>
      </c>
      <c r="F12" s="11" t="s">
        <v>33</v>
      </c>
      <c r="G12" s="7">
        <v>1</v>
      </c>
      <c r="H12" s="7">
        <v>102.5</v>
      </c>
      <c r="I12" s="7">
        <v>111</v>
      </c>
      <c r="J12" s="7">
        <v>213.5</v>
      </c>
      <c r="K12" s="8">
        <v>81.4</v>
      </c>
      <c r="L12" s="7">
        <f>213.5/3*60%+81.4*40%</f>
        <v>75.26</v>
      </c>
      <c r="M12" s="7"/>
    </row>
    <row r="13" spans="1:13" ht="24.75" customHeight="1">
      <c r="A13" s="6">
        <v>8</v>
      </c>
      <c r="B13" s="11" t="s">
        <v>36</v>
      </c>
      <c r="C13" s="11" t="s">
        <v>31</v>
      </c>
      <c r="D13" s="11" t="s">
        <v>37</v>
      </c>
      <c r="E13" s="11" t="s">
        <v>19</v>
      </c>
      <c r="F13" s="11" t="s">
        <v>33</v>
      </c>
      <c r="G13" s="7">
        <v>1</v>
      </c>
      <c r="H13" s="7">
        <v>112.5</v>
      </c>
      <c r="I13" s="7">
        <v>102.5</v>
      </c>
      <c r="J13" s="7">
        <v>215</v>
      </c>
      <c r="K13" s="8">
        <v>81.6</v>
      </c>
      <c r="L13" s="7">
        <f>215/3*60%+81.6*40%</f>
        <v>75.64</v>
      </c>
      <c r="M13" s="7" t="s">
        <v>23</v>
      </c>
    </row>
    <row r="14" spans="1:13" ht="24.75" customHeight="1">
      <c r="A14" s="6">
        <v>9</v>
      </c>
      <c r="B14" s="11" t="s">
        <v>38</v>
      </c>
      <c r="C14" s="11" t="s">
        <v>39</v>
      </c>
      <c r="D14" s="11" t="s">
        <v>40</v>
      </c>
      <c r="E14" s="11" t="s">
        <v>41</v>
      </c>
      <c r="F14" s="11" t="s">
        <v>42</v>
      </c>
      <c r="G14" s="7">
        <v>1</v>
      </c>
      <c r="H14" s="7">
        <v>91</v>
      </c>
      <c r="I14" s="7">
        <v>99.5</v>
      </c>
      <c r="J14" s="7">
        <v>190.5</v>
      </c>
      <c r="K14" s="8">
        <v>84</v>
      </c>
      <c r="L14" s="7">
        <f>190.5/3*60%+84*40%</f>
        <v>71.7</v>
      </c>
      <c r="M14" s="7"/>
    </row>
    <row r="15" spans="1:13" ht="24.75" customHeight="1">
      <c r="A15" s="6">
        <v>10</v>
      </c>
      <c r="B15" s="11" t="s">
        <v>43</v>
      </c>
      <c r="C15" s="11" t="s">
        <v>39</v>
      </c>
      <c r="D15" s="11" t="s">
        <v>44</v>
      </c>
      <c r="E15" s="11" t="s">
        <v>41</v>
      </c>
      <c r="F15" s="11" t="s">
        <v>42</v>
      </c>
      <c r="G15" s="7">
        <v>1</v>
      </c>
      <c r="H15" s="7">
        <v>107</v>
      </c>
      <c r="I15" s="7">
        <v>88</v>
      </c>
      <c r="J15" s="7">
        <v>195</v>
      </c>
      <c r="K15" s="8">
        <v>81.8</v>
      </c>
      <c r="L15" s="7">
        <f>195/3*60%+81.8*40%</f>
        <v>71.72</v>
      </c>
      <c r="M15" s="7"/>
    </row>
    <row r="16" spans="1:13" ht="24.75" customHeight="1">
      <c r="A16" s="6">
        <v>11</v>
      </c>
      <c r="B16" s="11" t="s">
        <v>45</v>
      </c>
      <c r="C16" s="11" t="s">
        <v>39</v>
      </c>
      <c r="D16" s="11" t="s">
        <v>46</v>
      </c>
      <c r="E16" s="11" t="s">
        <v>41</v>
      </c>
      <c r="F16" s="11" t="s">
        <v>42</v>
      </c>
      <c r="G16" s="7">
        <v>1</v>
      </c>
      <c r="H16" s="7">
        <v>108</v>
      </c>
      <c r="I16" s="7">
        <v>94.5</v>
      </c>
      <c r="J16" s="7">
        <v>202.5</v>
      </c>
      <c r="K16" s="8">
        <v>80.2</v>
      </c>
      <c r="L16" s="7">
        <f>202.5/3*60%+80.2*40%</f>
        <v>72.58</v>
      </c>
      <c r="M16" s="7"/>
    </row>
    <row r="17" spans="1:13" ht="24.75" customHeight="1">
      <c r="A17" s="6">
        <v>12</v>
      </c>
      <c r="B17" s="11" t="s">
        <v>47</v>
      </c>
      <c r="C17" s="11" t="s">
        <v>39</v>
      </c>
      <c r="D17" s="11" t="s">
        <v>48</v>
      </c>
      <c r="E17" s="11" t="s">
        <v>41</v>
      </c>
      <c r="F17" s="11" t="s">
        <v>42</v>
      </c>
      <c r="G17" s="7">
        <v>1</v>
      </c>
      <c r="H17" s="7">
        <v>109.5</v>
      </c>
      <c r="I17" s="7">
        <v>88</v>
      </c>
      <c r="J17" s="7">
        <v>197.5</v>
      </c>
      <c r="K17" s="8">
        <v>84.2</v>
      </c>
      <c r="L17" s="7">
        <f>197.5/3*60%+84.2*40%</f>
        <v>73.18</v>
      </c>
      <c r="M17" s="7" t="s">
        <v>23</v>
      </c>
    </row>
    <row r="18" spans="1:13" ht="21.75" customHeight="1">
      <c r="A18" s="6">
        <v>13</v>
      </c>
      <c r="B18" s="11" t="s">
        <v>49</v>
      </c>
      <c r="C18" s="11" t="s">
        <v>39</v>
      </c>
      <c r="D18" s="11" t="s">
        <v>50</v>
      </c>
      <c r="E18" s="11" t="s">
        <v>41</v>
      </c>
      <c r="F18" s="11" t="s">
        <v>42</v>
      </c>
      <c r="G18" s="7">
        <v>1</v>
      </c>
      <c r="H18" s="7">
        <v>101.5</v>
      </c>
      <c r="I18" s="7">
        <v>96.5</v>
      </c>
      <c r="J18" s="7">
        <v>198</v>
      </c>
      <c r="K18" s="8">
        <v>86.6</v>
      </c>
      <c r="L18" s="7">
        <f>198/3*60%+86.6*40%</f>
        <v>74.24000000000001</v>
      </c>
      <c r="M18" s="7" t="s">
        <v>23</v>
      </c>
    </row>
    <row r="19" spans="1:13" ht="21" customHeight="1">
      <c r="A19" s="6">
        <v>14</v>
      </c>
      <c r="B19" s="11" t="s">
        <v>51</v>
      </c>
      <c r="C19" s="11" t="s">
        <v>39</v>
      </c>
      <c r="D19" s="11" t="s">
        <v>52</v>
      </c>
      <c r="E19" s="11" t="s">
        <v>41</v>
      </c>
      <c r="F19" s="11" t="s">
        <v>42</v>
      </c>
      <c r="G19" s="7">
        <v>1</v>
      </c>
      <c r="H19" s="7">
        <v>96.5</v>
      </c>
      <c r="I19" s="7">
        <v>91.5</v>
      </c>
      <c r="J19" s="7">
        <v>188</v>
      </c>
      <c r="K19" s="10">
        <v>81</v>
      </c>
      <c r="L19" s="7">
        <f>188/3*60%+81*40%</f>
        <v>70</v>
      </c>
      <c r="M19" s="7"/>
    </row>
  </sheetData>
  <mergeCells count="14">
    <mergeCell ref="A4:A5"/>
    <mergeCell ref="K4:K5"/>
    <mergeCell ref="F4:F5"/>
    <mergeCell ref="E4:E5"/>
    <mergeCell ref="H4:J4"/>
    <mergeCell ref="C4:C5"/>
    <mergeCell ref="D4:D5"/>
    <mergeCell ref="G4:G5"/>
    <mergeCell ref="A1:M1"/>
    <mergeCell ref="A2:M2"/>
    <mergeCell ref="A3:M3"/>
    <mergeCell ref="L4:L5"/>
    <mergeCell ref="M4:M5"/>
    <mergeCell ref="B4:B5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dcterms:created xsi:type="dcterms:W3CDTF">2022-06-21T03:35:04Z</dcterms:created>
  <dcterms:modified xsi:type="dcterms:W3CDTF">2024-06-05T03:38:26Z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F6D0406D88FA4A8A9760B8EF2840D86D_13</vt:lpwstr>
  </property>
  <property fmtid="{D5CDD505-2E9C-101B-9397-08002B2CF9AE}" pid="3" name="KSOProductBuildVer">
    <vt:lpwstr>2052-12.1.0.16929</vt:lpwstr>
  </property>
</Properties>
</file>