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660"/>
  </bookViews>
  <sheets>
    <sheet name="进入体检人员" sheetId="1" r:id="rId1"/>
  </sheets>
  <externalReferences>
    <externalReference r:id="rId2"/>
  </externalReferences>
  <definedNames>
    <definedName name="_xlnm._FilterDatabase" localSheetId="0" hidden="1">进入体检人员!$A$3:$K$22</definedName>
    <definedName name="a" localSheetId="0">[1]放弃招录资格申请表!#REF!</definedName>
    <definedName name="a">[1]放弃招录资格申请表!#REF!</definedName>
    <definedName name="_xlnm.Print_Area" localSheetId="0">进入体检人员!$A$1:$K$22</definedName>
    <definedName name="_xlnm.Print_Titles" localSheetId="0">进入体检人员!$1:$3</definedName>
    <definedName name="节" localSheetId="0">[1]放弃招录资格申请表!#REF!</definedName>
    <definedName name="节">[1]放弃招录资格申请表!#REF!</definedName>
    <definedName name="陕西省冬季运动管理中心" localSheetId="0">[1]放弃招录资格申请表!#REF!</definedName>
    <definedName name="陕西省冬季运动管理中心">[1]放弃招录资格申请表!#REF!</definedName>
    <definedName name="陕西省高尔夫击剑运动管理中心" localSheetId="0">[1]放弃招录资格申请表!#REF!</definedName>
    <definedName name="陕西省高尔夫击剑运动管理中心">[1]放弃招录资格申请表!#REF!</definedName>
    <definedName name="陕西省航空无线电汽车摩托车运动管理中心" localSheetId="0">[1]放弃招录资格申请表!#REF!</definedName>
    <definedName name="陕西省航空无线电汽车摩托车运动管理中心">[1]放弃招录资格申请表!#REF!</definedName>
    <definedName name="陕西省举重摔跤柔道运动管理中心" localSheetId="0">[1]放弃招录资格申请表!#REF!</definedName>
    <definedName name="陕西省举重摔跤柔道运动管理中心">[1]放弃招录资格申请表!#REF!</definedName>
    <definedName name="陕西省射击射箭运动管理中心" localSheetId="0">[1]放弃招录资格申请表!#REF!</definedName>
    <definedName name="陕西省射击射箭运动管理中心">[1]放弃招录资格申请表!#REF!</definedName>
    <definedName name="陕西省水上运动管理中心" localSheetId="0">[1]放弃招录资格申请表!#REF!</definedName>
    <definedName name="陕西省水上运动管理中心">[1]放弃招录资格申请表!#REF!</definedName>
    <definedName name="陕西省体操运动管理中心" localSheetId="0">[1]放弃招录资格申请表!#REF!</definedName>
    <definedName name="陕西省体操运动管理中心">[1]放弃招录资格申请表!#REF!</definedName>
    <definedName name="陕西省武术运动管理中心" localSheetId="0">[1]放弃招录资格申请表!#REF!</definedName>
    <definedName name="陕西省武术运动管理中心">[1]放弃招录资格申请表!#REF!</definedName>
    <definedName name="陕西省游泳运动管理中心" localSheetId="0">[1]放弃招录资格申请表!#REF!</definedName>
    <definedName name="陕西省游泳运动管理中心">[1]放弃招录资格申请表!#REF!</definedName>
  </definedNames>
  <calcPr calcId="144525"/>
</workbook>
</file>

<file path=xl/sharedStrings.xml><?xml version="1.0" encoding="utf-8"?>
<sst xmlns="http://schemas.openxmlformats.org/spreadsheetml/2006/main" count="44" uniqueCount="42">
  <si>
    <t>2024年陕西省体育局直属事业单位公开招聘工作人员成绩及进入体检人员名单</t>
  </si>
  <si>
    <t>岗位信息</t>
  </si>
  <si>
    <t>准考证号</t>
  </si>
  <si>
    <t>笔试成绩</t>
  </si>
  <si>
    <t>面试成绩</t>
  </si>
  <si>
    <t>总成绩</t>
  </si>
  <si>
    <t>是否进入体检</t>
  </si>
  <si>
    <t>备注</t>
  </si>
  <si>
    <t>岗位代码及名称</t>
  </si>
  <si>
    <t>招聘人数</t>
  </si>
  <si>
    <t>职业能力倾向测验成绩</t>
  </si>
  <si>
    <t>综合应用能力成绩</t>
  </si>
  <si>
    <t>合计</t>
  </si>
  <si>
    <t>成绩</t>
  </si>
  <si>
    <t>排名</t>
  </si>
  <si>
    <t>陕西省游泳运动管理中心场馆科职员
2449110504</t>
  </si>
  <si>
    <t>1161300502520</t>
  </si>
  <si>
    <t>陕西省射击射箭运动管理中心会计
2449110505</t>
  </si>
  <si>
    <t>1161300502523</t>
  </si>
  <si>
    <t>1161300502615</t>
  </si>
  <si>
    <t>弃考</t>
  </si>
  <si>
    <t>1161300502525</t>
  </si>
  <si>
    <t>陕西省田径运动管理中心竞训科职员
2449110506</t>
  </si>
  <si>
    <t>1161300502621</t>
  </si>
  <si>
    <t>1161300502702</t>
  </si>
  <si>
    <t>1161300502617</t>
  </si>
  <si>
    <t>陕西省田径运动管理中心会计
2449110507</t>
  </si>
  <si>
    <t>1161300502705</t>
  </si>
  <si>
    <t xml:space="preserve"> 1161300502718</t>
  </si>
  <si>
    <t>1161300502713</t>
  </si>
  <si>
    <t>陕西省体育场场馆科职员
2449110509</t>
  </si>
  <si>
    <t xml:space="preserve"> 1161300502724</t>
  </si>
  <si>
    <t>1161300502720</t>
  </si>
  <si>
    <t xml:space="preserve"> 1161300502723</t>
  </si>
  <si>
    <t>陕西省青少年体育运动学校竞训科职员
2449110510</t>
  </si>
  <si>
    <t>1161300502727</t>
  </si>
  <si>
    <t>1161300502808</t>
  </si>
  <si>
    <t>1161300502802</t>
  </si>
  <si>
    <t>陕西省青少年体育运动学校学生科职员
2449110511</t>
  </si>
  <si>
    <t xml:space="preserve"> 1161300502908</t>
  </si>
  <si>
    <t>1161300502819</t>
  </si>
  <si>
    <t>1161300502826</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</si>
</sst>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b/>
      <sz val="10"/>
      <name val="仿宋_GB2312"/>
      <charset val="134"/>
    </font>
    <font>
      <sz val="10"/>
      <color indexed="10"/>
      <name val="Arial"/>
      <charset val="134"/>
    </font>
    <font>
      <sz val="20"/>
      <color theme="1"/>
      <name val="方正小标宋简体"/>
      <charset val="134"/>
    </font>
    <font>
      <sz val="10"/>
      <name val="仿宋_GB2312"/>
      <charset val="134"/>
    </font>
    <font>
      <sz val="11"/>
      <color theme="1"/>
      <name val="仿宋_GB2312"/>
      <charset val="134"/>
    </font>
    <font>
      <sz val="11"/>
      <name val="仿宋_GB2312"/>
      <charset val="134"/>
    </font>
    <font>
      <sz val="11"/>
      <color theme="1"/>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sz val="12"/>
      <color indexed="8"/>
      <name val="宋体"/>
      <charset val="134"/>
    </font>
    <font>
      <sz val="12"/>
      <name val="宋体"/>
      <charset val="134"/>
    </font>
    <font>
      <b/>
      <sz val="13"/>
      <color theme="3"/>
      <name val="宋体"/>
      <charset val="134"/>
      <scheme val="minor"/>
    </font>
    <font>
      <i/>
      <sz val="11"/>
      <color rgb="FF7F7F7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0" fillId="0" borderId="0"/>
    <xf numFmtId="0" fontId="24" fillId="0" borderId="0">
      <alignment vertical="center"/>
    </xf>
    <xf numFmtId="0" fontId="24" fillId="0" borderId="0">
      <alignment vertical="center"/>
    </xf>
    <xf numFmtId="0" fontId="11" fillId="31" borderId="0" applyNumberFormat="0" applyBorder="0" applyAlignment="0" applyProtection="0">
      <alignment vertical="center"/>
    </xf>
    <xf numFmtId="0" fontId="7" fillId="30" borderId="0" applyNumberFormat="0" applyBorder="0" applyAlignment="0" applyProtection="0">
      <alignment vertical="center"/>
    </xf>
    <xf numFmtId="0" fontId="11" fillId="22" borderId="0" applyNumberFormat="0" applyBorder="0" applyAlignment="0" applyProtection="0">
      <alignment vertical="center"/>
    </xf>
    <xf numFmtId="0" fontId="14" fillId="6" borderId="7" applyNumberFormat="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44" fontId="0" fillId="0" borderId="0" applyFont="0" applyFill="0" applyBorder="0" applyAlignment="0" applyProtection="0">
      <alignment vertical="center"/>
    </xf>
    <xf numFmtId="0" fontId="11" fillId="23" borderId="0" applyNumberFormat="0" applyBorder="0" applyAlignment="0" applyProtection="0">
      <alignment vertical="center"/>
    </xf>
    <xf numFmtId="9" fontId="0" fillId="0" borderId="0" applyFont="0" applyFill="0" applyBorder="0" applyAlignment="0" applyProtection="0">
      <alignment vertical="center"/>
    </xf>
    <xf numFmtId="0" fontId="11" fillId="33"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20" fillId="4" borderId="7" applyNumberFormat="0" applyAlignment="0" applyProtection="0">
      <alignment vertical="center"/>
    </xf>
    <xf numFmtId="0" fontId="11" fillId="9" borderId="0" applyNumberFormat="0" applyBorder="0" applyAlignment="0" applyProtection="0">
      <alignment vertical="center"/>
    </xf>
    <xf numFmtId="0" fontId="21" fillId="18" borderId="0" applyNumberFormat="0" applyBorder="0" applyAlignment="0" applyProtection="0">
      <alignment vertical="center"/>
    </xf>
    <xf numFmtId="0" fontId="7" fillId="16" borderId="0" applyNumberFormat="0" applyBorder="0" applyAlignment="0" applyProtection="0">
      <alignment vertical="center"/>
    </xf>
    <xf numFmtId="0" fontId="22" fillId="19" borderId="0" applyNumberFormat="0" applyBorder="0" applyAlignment="0" applyProtection="0">
      <alignment vertical="center"/>
    </xf>
    <xf numFmtId="0" fontId="7" fillId="13" borderId="0" applyNumberFormat="0" applyBorder="0" applyAlignment="0" applyProtection="0">
      <alignment vertical="center"/>
    </xf>
    <xf numFmtId="0" fontId="17" fillId="0" borderId="10" applyNumberFormat="0" applyFill="0" applyAlignment="0" applyProtection="0">
      <alignment vertical="center"/>
    </xf>
    <xf numFmtId="0" fontId="16" fillId="11" borderId="0" applyNumberFormat="0" applyBorder="0" applyAlignment="0" applyProtection="0">
      <alignment vertical="center"/>
    </xf>
    <xf numFmtId="0" fontId="27" fillId="32" borderId="12" applyNumberFormat="0" applyAlignment="0" applyProtection="0">
      <alignment vertical="center"/>
    </xf>
    <xf numFmtId="0" fontId="10" fillId="4" borderId="6" applyNumberFormat="0" applyAlignment="0" applyProtection="0">
      <alignment vertical="center"/>
    </xf>
    <xf numFmtId="0" fontId="15" fillId="0" borderId="8" applyNumberFormat="0" applyFill="0" applyAlignment="0" applyProtection="0">
      <alignment vertical="center"/>
    </xf>
    <xf numFmtId="0" fontId="26" fillId="0" borderId="0" applyNumberFormat="0" applyFill="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11" fillId="5" borderId="0" applyNumberFormat="0" applyBorder="0" applyAlignment="0" applyProtection="0">
      <alignment vertical="center"/>
    </xf>
    <xf numFmtId="0" fontId="0" fillId="10" borderId="9" applyNumberFormat="0" applyFont="0" applyAlignment="0" applyProtection="0">
      <alignment vertical="center"/>
    </xf>
    <xf numFmtId="0" fontId="7" fillId="24" borderId="0" applyNumberFormat="0" applyBorder="0" applyAlignment="0" applyProtection="0">
      <alignment vertical="center"/>
    </xf>
    <xf numFmtId="0" fontId="11" fillId="17" borderId="0" applyNumberFormat="0" applyBorder="0" applyAlignment="0" applyProtection="0">
      <alignment vertical="center"/>
    </xf>
    <xf numFmtId="0" fontId="7" fillId="8" borderId="0" applyNumberFormat="0" applyBorder="0" applyAlignment="0" applyProtection="0">
      <alignment vertical="center"/>
    </xf>
    <xf numFmtId="0" fontId="9" fillId="0" borderId="0" applyNumberFormat="0" applyFill="0" applyBorder="0" applyAlignment="0" applyProtection="0">
      <alignment vertical="center"/>
    </xf>
    <xf numFmtId="41" fontId="0" fillId="0" borderId="0" applyFont="0" applyFill="0" applyBorder="0" applyAlignment="0" applyProtection="0">
      <alignment vertical="center"/>
    </xf>
    <xf numFmtId="0" fontId="25" fillId="0" borderId="8" applyNumberFormat="0" applyFill="0" applyAlignment="0" applyProtection="0">
      <alignment vertical="center"/>
    </xf>
    <xf numFmtId="0" fontId="7" fillId="26" borderId="0" applyNumberFormat="0" applyBorder="0" applyAlignment="0" applyProtection="0">
      <alignment vertical="center"/>
    </xf>
    <xf numFmtId="0" fontId="8" fillId="0" borderId="5" applyNumberFormat="0" applyFill="0" applyAlignment="0" applyProtection="0">
      <alignment vertical="center"/>
    </xf>
    <xf numFmtId="0" fontId="11" fillId="28" borderId="0" applyNumberFormat="0" applyBorder="0" applyAlignment="0" applyProtection="0">
      <alignment vertical="center"/>
    </xf>
    <xf numFmtId="0" fontId="7" fillId="3" borderId="0" applyNumberFormat="0" applyBorder="0" applyAlignment="0" applyProtection="0">
      <alignment vertical="center"/>
    </xf>
    <xf numFmtId="0" fontId="23" fillId="0" borderId="0">
      <alignment vertical="center"/>
    </xf>
    <xf numFmtId="0" fontId="19" fillId="0" borderId="11" applyNumberFormat="0" applyFill="0" applyAlignment="0" applyProtection="0">
      <alignment vertical="center"/>
    </xf>
  </cellStyleXfs>
  <cellXfs count="26">
    <xf numFmtId="0" fontId="0" fillId="0" borderId="0" xfId="0">
      <alignment vertical="center"/>
    </xf>
    <xf numFmtId="0" fontId="1" fillId="0" borderId="0" xfId="1" applyFont="1" applyAlignment="1">
      <alignment horizontal="center" vertical="center" wrapText="1"/>
    </xf>
    <xf numFmtId="0" fontId="2" fillId="0" borderId="0" xfId="1" applyFont="1" applyAlignment="1">
      <alignment horizontal="center"/>
    </xf>
    <xf numFmtId="0" fontId="2" fillId="0" borderId="0" xfId="1" applyFont="1" applyFill="1" applyAlignment="1">
      <alignment horizontal="center"/>
    </xf>
    <xf numFmtId="0" fontId="0" fillId="0" borderId="0" xfId="1" applyAlignment="1">
      <alignment horizontal="center" wrapText="1"/>
    </xf>
    <xf numFmtId="0" fontId="0" fillId="0" borderId="0" xfId="1" applyAlignment="1">
      <alignment horizontal="center"/>
    </xf>
    <xf numFmtId="176" fontId="0" fillId="0" borderId="0" xfId="1" applyNumberFormat="1" applyFill="1" applyAlignment="1">
      <alignment horizontal="center"/>
    </xf>
    <xf numFmtId="0" fontId="3" fillId="0" borderId="0" xfId="1" applyFont="1" applyAlignment="1">
      <alignment horizontal="center" vertical="center" wrapText="1"/>
    </xf>
    <xf numFmtId="0" fontId="1" fillId="0" borderId="1" xfId="1" applyFont="1" applyBorder="1" applyAlignment="1">
      <alignment horizontal="center" vertical="center" wrapText="1"/>
    </xf>
    <xf numFmtId="0" fontId="4" fillId="0" borderId="1" xfId="1" applyNumberFormat="1" applyFont="1" applyBorder="1" applyAlignment="1">
      <alignment horizontal="center" vertical="center" wrapText="1"/>
    </xf>
    <xf numFmtId="0" fontId="4" fillId="0" borderId="1" xfId="1" applyFont="1" applyBorder="1" applyAlignment="1">
      <alignment horizontal="center" vertical="center"/>
    </xf>
    <xf numFmtId="0" fontId="5" fillId="0" borderId="1" xfId="0" applyFont="1" applyFill="1" applyBorder="1" applyAlignment="1">
      <alignment horizontal="center" vertical="center"/>
    </xf>
    <xf numFmtId="0" fontId="4" fillId="0" borderId="2" xfId="1" applyNumberFormat="1" applyFont="1" applyBorder="1" applyAlignment="1">
      <alignment horizontal="center" vertical="center" wrapText="1"/>
    </xf>
    <xf numFmtId="0" fontId="4" fillId="0" borderId="2" xfId="1" applyFont="1" applyBorder="1" applyAlignment="1">
      <alignment horizontal="center" vertical="center"/>
    </xf>
    <xf numFmtId="0" fontId="4" fillId="0" borderId="3" xfId="1" applyNumberFormat="1"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4" xfId="1" applyNumberFormat="1" applyFont="1" applyBorder="1" applyAlignment="1">
      <alignment horizontal="center" vertical="center" wrapText="1"/>
    </xf>
    <xf numFmtId="0" fontId="4" fillId="0" borderId="4" xfId="1" applyFont="1" applyBorder="1" applyAlignment="1">
      <alignment horizontal="center" vertical="center"/>
    </xf>
    <xf numFmtId="0" fontId="4" fillId="0" borderId="3" xfId="1" applyNumberFormat="1" applyFont="1" applyBorder="1" applyAlignment="1">
      <alignment horizontal="center" vertical="center" wrapText="1"/>
    </xf>
    <xf numFmtId="0" fontId="4" fillId="0" borderId="3" xfId="1" applyFont="1" applyBorder="1" applyAlignment="1">
      <alignment horizontal="center" vertical="center"/>
    </xf>
    <xf numFmtId="176" fontId="3" fillId="0" borderId="0" xfId="1" applyNumberFormat="1" applyFont="1" applyFill="1" applyAlignment="1">
      <alignment horizontal="center" vertical="center" wrapText="1"/>
    </xf>
    <xf numFmtId="176" fontId="1" fillId="0"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1" xfId="1" applyNumberFormat="1" applyFont="1" applyBorder="1" applyAlignment="1">
      <alignment horizontal="center" vertical="center"/>
    </xf>
    <xf numFmtId="0" fontId="6" fillId="0" borderId="1" xfId="1" applyFont="1" applyBorder="1" applyAlignment="1">
      <alignment horizontal="center" vertical="center"/>
    </xf>
  </cellXfs>
  <cellStyles count="53">
    <cellStyle name="常规" xfId="0" builtinId="0"/>
    <cellStyle name="常规 5" xfId="1"/>
    <cellStyle name="常规 4" xfId="2"/>
    <cellStyle name="常规 2"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ci/Downloads//&#21326;&#28023;&#23425;/&#20844;&#24320;&#25307;&#32856;/2019&#24180;&#20107;&#19994;&#21333;&#20301;&#20844;&#24320;&#25307;&#32856;/&#24037;&#20316;&#35745;&#21010;/&#31609;&#21010;/2019&#24180;&#30465;&#20307;&#32946;&#23616;&#20107;&#19994;&#21333;&#20301;&#20844;&#24320;&#25307;&#32856;&#24037;&#20316;&#20154;&#21592;&#24037;&#2031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招聘汇总计划表"/>
      <sheetName val="人社厅公告省体育局招聘计划"/>
      <sheetName val="为筹委会招聘人员汇总表"/>
      <sheetName val="通过资格初审人员"/>
      <sheetName val="未通过资格初审人员"/>
      <sheetName val="可放宽开考比例岗位报考人员信息"/>
      <sheetName val="招聘工作日程安排"/>
      <sheetName val="退役士兵加分申请表"/>
      <sheetName val="放弃招录资格申请表"/>
      <sheetName val="Sheet8"/>
      <sheetName val="面试考场安排"/>
      <sheetName val="面试提醒（考生）"/>
      <sheetName val="招聘工作日历"/>
      <sheetName val="面试评分表"/>
      <sheetName val="面试成绩汇总表"/>
      <sheetName val="面试成绩确认表"/>
      <sheetName val="面试流程"/>
      <sheetName val="考生领取提醒"/>
      <sheetName val="2019年公开招聘报名情况"/>
      <sheetName val="2019年公开招聘岗位"/>
      <sheetName val="通过且缴费人员"/>
      <sheetName val="全部成绩"/>
      <sheetName val="精减相关项目"/>
      <sheetName val="进入资格复审"/>
      <sheetName val="2019年公开招聘资格复审情况"/>
      <sheetName val="Sheet1"/>
      <sheetName val="面试顺序抽签"/>
      <sheetName val="进入面试人员各项成绩"/>
      <sheetName val="进入面试人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view="pageBreakPreview" zoomScaleNormal="100" workbookViewId="0">
      <selection activeCell="A1" sqref="A1:K1"/>
    </sheetView>
  </sheetViews>
  <sheetFormatPr defaultColWidth="9" defaultRowHeight="16.8"/>
  <cols>
    <col min="1" max="1" width="18" style="4" customWidth="1"/>
    <col min="2" max="2" width="7.22115384615385" style="5" customWidth="1"/>
    <col min="3" max="3" width="16.1153846153846" style="5" customWidth="1"/>
    <col min="4" max="5" width="7.44230769230769" style="5" customWidth="1"/>
    <col min="6" max="6" width="7" style="5" customWidth="1"/>
    <col min="7" max="7" width="7.44230769230769" style="6" customWidth="1"/>
    <col min="8" max="8" width="9.55769230769231" style="5" customWidth="1"/>
    <col min="9" max="11" width="5" style="5" customWidth="1"/>
    <col min="12" max="16384" width="9" style="5"/>
  </cols>
  <sheetData>
    <row r="1" ht="68" customHeight="1" spans="1:11">
      <c r="A1" s="7" t="s">
        <v>0</v>
      </c>
      <c r="B1" s="7"/>
      <c r="C1" s="7"/>
      <c r="D1" s="7"/>
      <c r="E1" s="7"/>
      <c r="F1" s="7"/>
      <c r="G1" s="20"/>
      <c r="H1" s="7"/>
      <c r="I1" s="7"/>
      <c r="J1" s="7"/>
      <c r="K1" s="7"/>
    </row>
    <row r="2" s="1" customFormat="1" ht="22" customHeight="1" spans="1:11">
      <c r="A2" s="8" t="s">
        <v>1</v>
      </c>
      <c r="B2" s="8"/>
      <c r="C2" s="8" t="s">
        <v>2</v>
      </c>
      <c r="D2" s="8" t="s">
        <v>3</v>
      </c>
      <c r="E2" s="8"/>
      <c r="F2" s="8"/>
      <c r="G2" s="21" t="s">
        <v>4</v>
      </c>
      <c r="H2" s="8" t="s">
        <v>5</v>
      </c>
      <c r="I2" s="8"/>
      <c r="J2" s="8" t="s">
        <v>6</v>
      </c>
      <c r="K2" s="8" t="s">
        <v>7</v>
      </c>
    </row>
    <row r="3" s="1" customFormat="1" ht="66" customHeight="1" spans="1:11">
      <c r="A3" s="8" t="s">
        <v>8</v>
      </c>
      <c r="B3" s="8" t="s">
        <v>9</v>
      </c>
      <c r="C3" s="8"/>
      <c r="D3" s="8" t="s">
        <v>10</v>
      </c>
      <c r="E3" s="8" t="s">
        <v>11</v>
      </c>
      <c r="F3" s="8" t="s">
        <v>12</v>
      </c>
      <c r="G3" s="21"/>
      <c r="H3" s="8" t="s">
        <v>13</v>
      </c>
      <c r="I3" s="8" t="s">
        <v>14</v>
      </c>
      <c r="J3" s="8"/>
      <c r="K3" s="8"/>
    </row>
    <row r="4" s="2" customFormat="1" ht="42" customHeight="1" spans="1:11">
      <c r="A4" s="9" t="s">
        <v>15</v>
      </c>
      <c r="B4" s="10">
        <v>1</v>
      </c>
      <c r="C4" s="11" t="s">
        <v>16</v>
      </c>
      <c r="D4" s="11">
        <v>72.5</v>
      </c>
      <c r="E4" s="11">
        <v>81</v>
      </c>
      <c r="F4" s="22">
        <v>153.5</v>
      </c>
      <c r="G4" s="23">
        <v>85</v>
      </c>
      <c r="H4" s="24">
        <f>ROUND((ROUND(F4/3*0.6,2)+ROUND(G4*0.4,2)),2)</f>
        <v>64.7</v>
      </c>
      <c r="I4" s="25">
        <v>1</v>
      </c>
      <c r="J4" s="25" t="str">
        <f>IF(I4=1,"是","否")</f>
        <v>是</v>
      </c>
      <c r="K4" s="25"/>
    </row>
    <row r="5" s="2" customFormat="1" ht="31" customHeight="1" spans="1:11">
      <c r="A5" s="12" t="s">
        <v>17</v>
      </c>
      <c r="B5" s="13">
        <v>1</v>
      </c>
      <c r="C5" s="11" t="s">
        <v>18</v>
      </c>
      <c r="D5" s="11">
        <v>117</v>
      </c>
      <c r="E5" s="11">
        <v>101</v>
      </c>
      <c r="F5" s="22">
        <v>218</v>
      </c>
      <c r="G5" s="23">
        <v>82.8</v>
      </c>
      <c r="H5" s="24">
        <f>ROUND((ROUND(F5/3*0.6,2)+ROUND(G5*0.4,2)),2)</f>
        <v>76.72</v>
      </c>
      <c r="I5" s="25">
        <f>RANK(H5,$H$5:$H$7,0)</f>
        <v>1</v>
      </c>
      <c r="J5" s="25" t="str">
        <f>IF(I5=1,"是","否")</f>
        <v>是</v>
      </c>
      <c r="K5" s="25"/>
    </row>
    <row r="6" s="3" customFormat="1" ht="31" customHeight="1" spans="1:11">
      <c r="A6" s="14"/>
      <c r="B6" s="15"/>
      <c r="C6" s="11" t="s">
        <v>19</v>
      </c>
      <c r="D6" s="11">
        <v>114.5</v>
      </c>
      <c r="E6" s="11">
        <v>100</v>
      </c>
      <c r="F6" s="22">
        <v>214.5</v>
      </c>
      <c r="G6" s="23"/>
      <c r="H6" s="23">
        <f>ROUND((ROUND(F6/3*0.6,2)+ROUND(G6*0.4,2)),2)</f>
        <v>42.9</v>
      </c>
      <c r="I6" s="25">
        <f>RANK(H6,$H$5:$H$7,0)</f>
        <v>2</v>
      </c>
      <c r="J6" s="25" t="str">
        <f>IF(I6=1,"是","否")</f>
        <v>否</v>
      </c>
      <c r="K6" s="25" t="s">
        <v>20</v>
      </c>
    </row>
    <row r="7" s="2" customFormat="1" ht="31" customHeight="1" spans="1:11">
      <c r="A7" s="16"/>
      <c r="B7" s="17"/>
      <c r="C7" s="11" t="s">
        <v>21</v>
      </c>
      <c r="D7" s="11">
        <v>116.5</v>
      </c>
      <c r="E7" s="11">
        <v>90.5</v>
      </c>
      <c r="F7" s="22">
        <v>207</v>
      </c>
      <c r="G7" s="23"/>
      <c r="H7" s="24">
        <f>ROUND((ROUND(F7/3*0.6,2)+ROUND(G7*0.4,2)),2)</f>
        <v>41.4</v>
      </c>
      <c r="I7" s="25">
        <f>RANK(H7,$H$5:$H$7,0)</f>
        <v>3</v>
      </c>
      <c r="J7" s="25" t="str">
        <f>IF(I7=1,"是","否")</f>
        <v>否</v>
      </c>
      <c r="K7" s="25" t="s">
        <v>20</v>
      </c>
    </row>
    <row r="8" s="2" customFormat="1" ht="29" customHeight="1" spans="1:11">
      <c r="A8" s="12" t="s">
        <v>22</v>
      </c>
      <c r="B8" s="13">
        <v>1</v>
      </c>
      <c r="C8" s="11" t="s">
        <v>23</v>
      </c>
      <c r="D8" s="11">
        <v>107</v>
      </c>
      <c r="E8" s="11">
        <v>91.5</v>
      </c>
      <c r="F8" s="22">
        <v>198.5</v>
      </c>
      <c r="G8" s="23">
        <v>85.2</v>
      </c>
      <c r="H8" s="24">
        <f t="shared" ref="H8:H22" si="0">ROUND((ROUND(F8/3*0.6,2)+ROUND(G8*0.4,2)),2)</f>
        <v>73.78</v>
      </c>
      <c r="I8" s="25">
        <f>RANK(H8,$H$8:$H$10,0)</f>
        <v>1</v>
      </c>
      <c r="J8" s="25" t="str">
        <f t="shared" ref="J8:J22" si="1">IF(I8=1,"是","否")</f>
        <v>是</v>
      </c>
      <c r="K8" s="25"/>
    </row>
    <row r="9" s="2" customFormat="1" ht="29" customHeight="1" spans="1:11">
      <c r="A9" s="18"/>
      <c r="B9" s="19"/>
      <c r="C9" s="11" t="s">
        <v>24</v>
      </c>
      <c r="D9" s="11">
        <v>105</v>
      </c>
      <c r="E9" s="11">
        <v>89.5</v>
      </c>
      <c r="F9" s="22">
        <v>194.5</v>
      </c>
      <c r="G9" s="23">
        <v>83.4</v>
      </c>
      <c r="H9" s="24">
        <f t="shared" si="0"/>
        <v>72.26</v>
      </c>
      <c r="I9" s="25">
        <f>RANK(H9,$H$8:$H$10,0)</f>
        <v>2</v>
      </c>
      <c r="J9" s="25" t="str">
        <f t="shared" si="1"/>
        <v>否</v>
      </c>
      <c r="K9" s="25"/>
    </row>
    <row r="10" s="2" customFormat="1" ht="29" customHeight="1" spans="1:11">
      <c r="A10" s="16"/>
      <c r="B10" s="17"/>
      <c r="C10" s="11" t="s">
        <v>25</v>
      </c>
      <c r="D10" s="11">
        <v>92.5</v>
      </c>
      <c r="E10" s="11">
        <v>99.5</v>
      </c>
      <c r="F10" s="22">
        <v>192</v>
      </c>
      <c r="G10" s="23">
        <v>82.4</v>
      </c>
      <c r="H10" s="24">
        <f t="shared" si="0"/>
        <v>71.36</v>
      </c>
      <c r="I10" s="25">
        <f>RANK(H10,$H$8:$H$10,0)</f>
        <v>3</v>
      </c>
      <c r="J10" s="25" t="str">
        <f t="shared" si="1"/>
        <v>否</v>
      </c>
      <c r="K10" s="25"/>
    </row>
    <row r="11" s="2" customFormat="1" ht="31" customHeight="1" spans="1:11">
      <c r="A11" s="12" t="s">
        <v>26</v>
      </c>
      <c r="B11" s="13">
        <v>1</v>
      </c>
      <c r="C11" s="11" t="s">
        <v>27</v>
      </c>
      <c r="D11" s="11">
        <v>112.5</v>
      </c>
      <c r="E11" s="11">
        <v>105.5</v>
      </c>
      <c r="F11" s="22">
        <v>218</v>
      </c>
      <c r="G11" s="23">
        <v>83.8</v>
      </c>
      <c r="H11" s="24">
        <f t="shared" si="0"/>
        <v>77.12</v>
      </c>
      <c r="I11" s="25">
        <f>RANK(H11,$H$11:$H$13,0)</f>
        <v>1</v>
      </c>
      <c r="J11" s="25" t="str">
        <f t="shared" si="1"/>
        <v>是</v>
      </c>
      <c r="K11" s="25"/>
    </row>
    <row r="12" s="2" customFormat="1" ht="31" customHeight="1" spans="1:11">
      <c r="A12" s="18"/>
      <c r="B12" s="19"/>
      <c r="C12" s="11" t="s">
        <v>28</v>
      </c>
      <c r="D12" s="11">
        <v>108</v>
      </c>
      <c r="E12" s="11">
        <v>106</v>
      </c>
      <c r="F12" s="22">
        <v>214</v>
      </c>
      <c r="G12" s="23">
        <v>85.2</v>
      </c>
      <c r="H12" s="24">
        <f t="shared" si="0"/>
        <v>76.88</v>
      </c>
      <c r="I12" s="25">
        <f>RANK(H12,$H$11:$H$13,0)</f>
        <v>2</v>
      </c>
      <c r="J12" s="25" t="str">
        <f t="shared" si="1"/>
        <v>否</v>
      </c>
      <c r="K12" s="25"/>
    </row>
    <row r="13" s="2" customFormat="1" ht="31" customHeight="1" spans="1:11">
      <c r="A13" s="16"/>
      <c r="B13" s="17"/>
      <c r="C13" s="11" t="s">
        <v>29</v>
      </c>
      <c r="D13" s="11">
        <v>104.5</v>
      </c>
      <c r="E13" s="11">
        <v>89</v>
      </c>
      <c r="F13" s="22">
        <v>193.5</v>
      </c>
      <c r="G13" s="23">
        <v>84.4</v>
      </c>
      <c r="H13" s="24">
        <f t="shared" si="0"/>
        <v>72.46</v>
      </c>
      <c r="I13" s="25">
        <f>RANK(H13,$H$11:$H$13,0)</f>
        <v>3</v>
      </c>
      <c r="J13" s="25" t="str">
        <f t="shared" si="1"/>
        <v>否</v>
      </c>
      <c r="K13" s="25"/>
    </row>
    <row r="14" ht="29" customHeight="1" spans="1:11">
      <c r="A14" s="12" t="s">
        <v>30</v>
      </c>
      <c r="B14" s="13">
        <v>1</v>
      </c>
      <c r="C14" s="11" t="s">
        <v>31</v>
      </c>
      <c r="D14" s="11">
        <v>101.5</v>
      </c>
      <c r="E14" s="11">
        <v>111</v>
      </c>
      <c r="F14" s="22">
        <v>212.5</v>
      </c>
      <c r="G14" s="23">
        <v>86.4</v>
      </c>
      <c r="H14" s="24">
        <f t="shared" si="0"/>
        <v>77.06</v>
      </c>
      <c r="I14" s="25">
        <f>RANK(H14,$H$14:$H$16,0)</f>
        <v>1</v>
      </c>
      <c r="J14" s="25" t="str">
        <f t="shared" si="1"/>
        <v>是</v>
      </c>
      <c r="K14" s="25"/>
    </row>
    <row r="15" s="2" customFormat="1" ht="29" customHeight="1" spans="1:11">
      <c r="A15" s="18"/>
      <c r="B15" s="19"/>
      <c r="C15" s="11" t="s">
        <v>32</v>
      </c>
      <c r="D15" s="11">
        <v>88</v>
      </c>
      <c r="E15" s="11">
        <v>74.5</v>
      </c>
      <c r="F15" s="22">
        <v>162.5</v>
      </c>
      <c r="G15" s="23">
        <v>79.2</v>
      </c>
      <c r="H15" s="24">
        <f t="shared" si="0"/>
        <v>64.18</v>
      </c>
      <c r="I15" s="25">
        <f>RANK(H15,$H$14:$H$16,0)</f>
        <v>2</v>
      </c>
      <c r="J15" s="25" t="str">
        <f t="shared" si="1"/>
        <v>否</v>
      </c>
      <c r="K15" s="25"/>
    </row>
    <row r="16" s="2" customFormat="1" ht="29" customHeight="1" spans="1:11">
      <c r="A16" s="16"/>
      <c r="B16" s="17"/>
      <c r="C16" s="11" t="s">
        <v>33</v>
      </c>
      <c r="D16" s="11">
        <v>68.5</v>
      </c>
      <c r="E16" s="11">
        <v>80</v>
      </c>
      <c r="F16" s="22">
        <v>148.5</v>
      </c>
      <c r="G16" s="23"/>
      <c r="H16" s="24">
        <f t="shared" si="0"/>
        <v>29.7</v>
      </c>
      <c r="I16" s="25">
        <f>RANK(H16,$H$14:$H$16,0)</f>
        <v>3</v>
      </c>
      <c r="J16" s="25" t="str">
        <f t="shared" si="1"/>
        <v>否</v>
      </c>
      <c r="K16" s="25" t="s">
        <v>20</v>
      </c>
    </row>
    <row r="17" s="2" customFormat="1" ht="29" customHeight="1" spans="1:11">
      <c r="A17" s="12" t="s">
        <v>34</v>
      </c>
      <c r="B17" s="13">
        <v>1</v>
      </c>
      <c r="C17" s="11" t="s">
        <v>35</v>
      </c>
      <c r="D17" s="11">
        <v>94.5</v>
      </c>
      <c r="E17" s="11">
        <v>98.5</v>
      </c>
      <c r="F17" s="22">
        <v>193</v>
      </c>
      <c r="G17" s="23">
        <v>76.4</v>
      </c>
      <c r="H17" s="24">
        <f t="shared" si="0"/>
        <v>69.16</v>
      </c>
      <c r="I17" s="25">
        <f>RANK(H17,$H$17:$H$19,0)</f>
        <v>1</v>
      </c>
      <c r="J17" s="25" t="str">
        <f t="shared" si="1"/>
        <v>是</v>
      </c>
      <c r="K17" s="25"/>
    </row>
    <row r="18" s="2" customFormat="1" ht="29" customHeight="1" spans="1:11">
      <c r="A18" s="18"/>
      <c r="B18" s="19"/>
      <c r="C18" s="11" t="s">
        <v>36</v>
      </c>
      <c r="D18" s="11">
        <v>82.5</v>
      </c>
      <c r="E18" s="11">
        <v>88</v>
      </c>
      <c r="F18" s="22">
        <v>170.5</v>
      </c>
      <c r="G18" s="23">
        <v>83.6</v>
      </c>
      <c r="H18" s="24">
        <f t="shared" si="0"/>
        <v>67.54</v>
      </c>
      <c r="I18" s="25">
        <f>RANK(H18,$H$17:$H$19,0)</f>
        <v>2</v>
      </c>
      <c r="J18" s="25" t="str">
        <f t="shared" si="1"/>
        <v>否</v>
      </c>
      <c r="K18" s="25"/>
    </row>
    <row r="19" s="2" customFormat="1" ht="29" customHeight="1" spans="1:11">
      <c r="A19" s="16"/>
      <c r="B19" s="17"/>
      <c r="C19" s="11" t="s">
        <v>37</v>
      </c>
      <c r="D19" s="11">
        <v>83</v>
      </c>
      <c r="E19" s="11">
        <v>97</v>
      </c>
      <c r="F19" s="22">
        <v>180</v>
      </c>
      <c r="G19" s="23">
        <v>72.6</v>
      </c>
      <c r="H19" s="24">
        <f t="shared" si="0"/>
        <v>65.04</v>
      </c>
      <c r="I19" s="25">
        <f>RANK(H19,$H$17:$H$19,0)</f>
        <v>3</v>
      </c>
      <c r="J19" s="25" t="str">
        <f t="shared" si="1"/>
        <v>否</v>
      </c>
      <c r="K19" s="25"/>
    </row>
    <row r="20" s="2" customFormat="1" ht="30" customHeight="1" spans="1:11">
      <c r="A20" s="12" t="s">
        <v>38</v>
      </c>
      <c r="B20" s="13">
        <v>1</v>
      </c>
      <c r="C20" s="11" t="s">
        <v>39</v>
      </c>
      <c r="D20" s="11">
        <v>100.5</v>
      </c>
      <c r="E20" s="11">
        <v>97</v>
      </c>
      <c r="F20" s="22">
        <v>197.5</v>
      </c>
      <c r="G20" s="23">
        <v>86.2</v>
      </c>
      <c r="H20" s="24">
        <f t="shared" si="0"/>
        <v>73.98</v>
      </c>
      <c r="I20" s="25">
        <f>RANK(H20,$H$20:$H$22,0)</f>
        <v>1</v>
      </c>
      <c r="J20" s="25" t="str">
        <f t="shared" si="1"/>
        <v>是</v>
      </c>
      <c r="K20" s="25"/>
    </row>
    <row r="21" s="2" customFormat="1" ht="30" customHeight="1" spans="1:11">
      <c r="A21" s="18"/>
      <c r="B21" s="19"/>
      <c r="C21" s="11" t="s">
        <v>40</v>
      </c>
      <c r="D21" s="11">
        <v>111</v>
      </c>
      <c r="E21" s="11">
        <v>104.5</v>
      </c>
      <c r="F21" s="22">
        <v>215.5</v>
      </c>
      <c r="G21" s="23">
        <v>73.6</v>
      </c>
      <c r="H21" s="24">
        <f t="shared" si="0"/>
        <v>72.54</v>
      </c>
      <c r="I21" s="25">
        <f>RANK(H21,$H$20:$H$22,0)</f>
        <v>2</v>
      </c>
      <c r="J21" s="25" t="str">
        <f t="shared" si="1"/>
        <v>否</v>
      </c>
      <c r="K21" s="25"/>
    </row>
    <row r="22" s="2" customFormat="1" ht="30" customHeight="1" spans="1:11">
      <c r="A22" s="16"/>
      <c r="B22" s="17"/>
      <c r="C22" s="11" t="s">
        <v>41</v>
      </c>
      <c r="D22" s="11">
        <v>94.5</v>
      </c>
      <c r="E22" s="11">
        <v>103.5</v>
      </c>
      <c r="F22" s="22">
        <v>198</v>
      </c>
      <c r="G22" s="23">
        <v>73</v>
      </c>
      <c r="H22" s="24">
        <f t="shared" si="0"/>
        <v>68.8</v>
      </c>
      <c r="I22" s="25">
        <f>RANK(H22,$H$20:$H$22,0)</f>
        <v>3</v>
      </c>
      <c r="J22" s="25" t="str">
        <f t="shared" si="1"/>
        <v>否</v>
      </c>
      <c r="K22" s="25"/>
    </row>
  </sheetData>
  <autoFilter ref="A3:K22">
    <extLst/>
  </autoFilter>
  <sortState ref="C8:L10">
    <sortCondition ref="I8:I10"/>
  </sortState>
  <mergeCells count="20">
    <mergeCell ref="A1:K1"/>
    <mergeCell ref="A2:B2"/>
    <mergeCell ref="D2:F2"/>
    <mergeCell ref="H2:I2"/>
    <mergeCell ref="A5:A7"/>
    <mergeCell ref="A8:A10"/>
    <mergeCell ref="A11:A13"/>
    <mergeCell ref="A14:A16"/>
    <mergeCell ref="A17:A19"/>
    <mergeCell ref="A20:A22"/>
    <mergeCell ref="B5:B7"/>
    <mergeCell ref="B8:B10"/>
    <mergeCell ref="B11:B13"/>
    <mergeCell ref="B14:B16"/>
    <mergeCell ref="B17:B19"/>
    <mergeCell ref="B20:B22"/>
    <mergeCell ref="C2:C3"/>
    <mergeCell ref="G2:G3"/>
    <mergeCell ref="J2:J3"/>
    <mergeCell ref="K2:K3"/>
  </mergeCells>
  <printOptions horizontalCentered="1"/>
  <pageMargins left="0.314583333333333" right="0.393055555555556" top="0.747916666666667" bottom="0.570833333333333" header="0.314583333333333" footer="0.314583333333333"/>
  <pageSetup paperSize="9" fitToHeight="0" orientation="portrait" horizontalDpi="600"/>
  <headerFooter>
    <oddFooter>&amp;C第 &amp;P 页，共 &amp;N 页</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张子玉</dc:creator>
  <cp:lastModifiedBy>bici</cp:lastModifiedBy>
  <dcterms:created xsi:type="dcterms:W3CDTF">2019-07-05T14:56:00Z</dcterms:created>
  <cp:lastPrinted>2020-10-19T09:42:00Z</cp:lastPrinted>
  <dcterms:modified xsi:type="dcterms:W3CDTF">2024-05-27T16:20:44Z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2052-5.1.1.7676</vt:lpwstr>
  </property>
  <property fmtid="{D5CDD505-2E9C-101B-9397-08002B2CF9AE}" pid="3" name="ICV">
    <vt:lpwstr>1DE0E76B7C2E444E5C42546623A19132</vt:lpwstr>
  </property>
</Properties>
</file>