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0" windowHeight="1121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'Sheet1'!$A$3:$L$360</definedName>
  </definedNames>
  <calcPr fullCalcOnLoad="1"/>
</workbook>
</file>

<file path=xl/sharedStrings.xml><?xml version="1.0" encoding="utf-8"?>
<sst xmlns="http://schemas.openxmlformats.org/spreadsheetml/2006/main" count="1799" uniqueCount="636">
  <si>
    <t>附件：</t>
  </si>
  <si>
    <t>潜江市事业单位2024年统一公开招聘工作人员总成绩</t>
  </si>
  <si>
    <t>序号</t>
  </si>
  <si>
    <t>姓名</t>
  </si>
  <si>
    <t>主管部门</t>
  </si>
  <si>
    <t>招考单位</t>
  </si>
  <si>
    <t>岗位名称</t>
  </si>
  <si>
    <t>职位代码</t>
  </si>
  <si>
    <t>招考
人数</t>
  </si>
  <si>
    <t>笔试
折算分</t>
  </si>
  <si>
    <t>面试
成绩</t>
  </si>
  <si>
    <t>面试
折算分</t>
  </si>
  <si>
    <t>总成绩</t>
  </si>
  <si>
    <t>备注</t>
  </si>
  <si>
    <t>张至阳</t>
  </si>
  <si>
    <t>中共潜江市委办公室</t>
  </si>
  <si>
    <t>中共潜江市委督查中心</t>
  </si>
  <si>
    <t>项目服务岗</t>
  </si>
  <si>
    <t>14211001001001001</t>
  </si>
  <si>
    <t>韩鹏飞</t>
  </si>
  <si>
    <t>王鉴润</t>
  </si>
  <si>
    <t>郑象格</t>
  </si>
  <si>
    <t>潜江市融媒体中心</t>
  </si>
  <si>
    <t>潜江市融媒体新闻中心</t>
  </si>
  <si>
    <t>全媒体记者</t>
  </si>
  <si>
    <t>14211001002001001</t>
  </si>
  <si>
    <t>魏云</t>
  </si>
  <si>
    <t>邓安琪</t>
  </si>
  <si>
    <t>谭雨薇</t>
  </si>
  <si>
    <t>杨春梅</t>
  </si>
  <si>
    <t>曹婷</t>
  </si>
  <si>
    <t>刘思琪</t>
  </si>
  <si>
    <t>新媒体编辑</t>
  </si>
  <si>
    <t>14211001002001002</t>
  </si>
  <si>
    <t>胡小凤</t>
  </si>
  <si>
    <t>赵维嘉</t>
  </si>
  <si>
    <t>陈学颖</t>
  </si>
  <si>
    <t>刘晓颖</t>
  </si>
  <si>
    <t>汪曼怡</t>
  </si>
  <si>
    <t>刘梦雨</t>
  </si>
  <si>
    <t>潜江市发展和改革委员会</t>
  </si>
  <si>
    <t>潜江市人民防空指挥信息保障中心</t>
  </si>
  <si>
    <t>信息技术岗</t>
  </si>
  <si>
    <t>14211001003001001</t>
  </si>
  <si>
    <t>卢祥</t>
  </si>
  <si>
    <t>裴子航</t>
  </si>
  <si>
    <t>张雨翾</t>
  </si>
  <si>
    <t>潜江市能源局</t>
  </si>
  <si>
    <t>能源工程岗</t>
  </si>
  <si>
    <t>14211001003002001</t>
  </si>
  <si>
    <t>毛浩霖</t>
  </si>
  <si>
    <t>谢铉</t>
  </si>
  <si>
    <t>刘雅楠</t>
  </si>
  <si>
    <t>潜江市科学技术局</t>
  </si>
  <si>
    <t>潜江市高质量发展研究院</t>
  </si>
  <si>
    <t>律师事务岗</t>
  </si>
  <si>
    <t>14211001004001001</t>
  </si>
  <si>
    <t>卢亚娟</t>
  </si>
  <si>
    <t>李璇</t>
  </si>
  <si>
    <t>刘乐儿</t>
  </si>
  <si>
    <t>14211001004001002</t>
  </si>
  <si>
    <t>张金虎</t>
  </si>
  <si>
    <t>刘珂君</t>
  </si>
  <si>
    <t>余晓卉</t>
  </si>
  <si>
    <t>潜江市民政局</t>
  </si>
  <si>
    <t>潜江市儿童福利院</t>
  </si>
  <si>
    <t>儿童救助保护</t>
  </si>
  <si>
    <t>14211001005001001</t>
  </si>
  <si>
    <t>罗漫</t>
  </si>
  <si>
    <t>许新宇</t>
  </si>
  <si>
    <t>张舒婕</t>
  </si>
  <si>
    <t>潜江市休干管理所</t>
  </si>
  <si>
    <t>文字综合岗</t>
  </si>
  <si>
    <t>14211001005002001</t>
  </si>
  <si>
    <t>杨蕾</t>
  </si>
  <si>
    <t>秦宇杰</t>
  </si>
  <si>
    <t>王曾禹</t>
  </si>
  <si>
    <t>潜江市财政局</t>
  </si>
  <si>
    <t>潜江市国有资产服务中心</t>
  </si>
  <si>
    <t>国资管理</t>
  </si>
  <si>
    <t>14211001006001001</t>
  </si>
  <si>
    <t>易筱颍</t>
  </si>
  <si>
    <t>肖子艳</t>
  </si>
  <si>
    <t>杜文涛</t>
  </si>
  <si>
    <t>聂文慧</t>
  </si>
  <si>
    <t>王会玲</t>
  </si>
  <si>
    <t>杨肖</t>
  </si>
  <si>
    <t>财务管理</t>
  </si>
  <si>
    <t>14211001006001002</t>
  </si>
  <si>
    <t>刘雅文</t>
  </si>
  <si>
    <t>彭思雅</t>
  </si>
  <si>
    <t>刘梦宇</t>
  </si>
  <si>
    <t>苏大宇</t>
  </si>
  <si>
    <t>刘心仪</t>
  </si>
  <si>
    <t>黄紫恒</t>
  </si>
  <si>
    <t>潜江市财政局征收处</t>
  </si>
  <si>
    <t>项目评审</t>
  </si>
  <si>
    <t>14211001006002001</t>
  </si>
  <si>
    <t>曾雨馨</t>
  </si>
  <si>
    <t>代文浩</t>
  </si>
  <si>
    <t>韩自浩</t>
  </si>
  <si>
    <t>潘梓昊</t>
  </si>
  <si>
    <t>吕静雯</t>
  </si>
  <si>
    <t>裴运涛</t>
  </si>
  <si>
    <t>吕文锋</t>
  </si>
  <si>
    <t>余展豪</t>
  </si>
  <si>
    <t>王永珏</t>
  </si>
  <si>
    <t>潜江市熊口管理区财政管理所</t>
  </si>
  <si>
    <t>网络信息管理</t>
  </si>
  <si>
    <t>14211001006003001</t>
  </si>
  <si>
    <t>李欣颖</t>
  </si>
  <si>
    <t>徐少峰</t>
  </si>
  <si>
    <t>金泽栋</t>
  </si>
  <si>
    <t>潜江市浩口镇财政管理所</t>
  </si>
  <si>
    <t>14211001006004001</t>
  </si>
  <si>
    <t>姚紫悦</t>
  </si>
  <si>
    <t>蒋隆基</t>
  </si>
  <si>
    <t>陈思宇</t>
  </si>
  <si>
    <t>湖北潜江经济开发区财政局</t>
  </si>
  <si>
    <t>14211001006005001</t>
  </si>
  <si>
    <t>关馨</t>
  </si>
  <si>
    <t>刘芳伶</t>
  </si>
  <si>
    <t>严烯云</t>
  </si>
  <si>
    <t>王梓莹</t>
  </si>
  <si>
    <t>肖倩</t>
  </si>
  <si>
    <t>彭艳</t>
  </si>
  <si>
    <t>潜江市财源建设工作领导小组办公室</t>
  </si>
  <si>
    <t>14211001006006001</t>
  </si>
  <si>
    <t>余姝琴</t>
  </si>
  <si>
    <t>刘鑫</t>
  </si>
  <si>
    <t>刘彦杰</t>
  </si>
  <si>
    <t>潜江市统筹使用财政资金办公室</t>
  </si>
  <si>
    <t>14211001006007001</t>
  </si>
  <si>
    <t>彭月祥</t>
  </si>
  <si>
    <t>田婧婧</t>
  </si>
  <si>
    <t>吴清羽</t>
  </si>
  <si>
    <t>潜江市财政局财务核算中心</t>
  </si>
  <si>
    <t>14211001006008001</t>
  </si>
  <si>
    <t>宋俊霖</t>
  </si>
  <si>
    <t>申雨薇</t>
  </si>
  <si>
    <t>程郅颖</t>
  </si>
  <si>
    <t>王颖琪</t>
  </si>
  <si>
    <t>黄一原</t>
  </si>
  <si>
    <t>彭楠</t>
  </si>
  <si>
    <t>潜江市广华农村经济经营管理站</t>
  </si>
  <si>
    <t>农村经济管理</t>
  </si>
  <si>
    <t>14211001006009001</t>
  </si>
  <si>
    <t>程婧雪</t>
  </si>
  <si>
    <t>严方灿</t>
  </si>
  <si>
    <t>龙小林</t>
  </si>
  <si>
    <t>潜江市高石碑镇农村经济经营管理站</t>
  </si>
  <si>
    <t>14211001006010001</t>
  </si>
  <si>
    <t>姚雨轩</t>
  </si>
  <si>
    <t>樊海涛</t>
  </si>
  <si>
    <t>骆欣</t>
  </si>
  <si>
    <t>潜江市泽口办事处农村经济经营管理站</t>
  </si>
  <si>
    <t>14211001006011001</t>
  </si>
  <si>
    <t>袁玥</t>
  </si>
  <si>
    <t>刘书廷</t>
  </si>
  <si>
    <t>郑文钰</t>
  </si>
  <si>
    <t>潜江市浩口镇农村经济经营管理站</t>
  </si>
  <si>
    <t>14211001006012001</t>
  </si>
  <si>
    <t>吴刘纯</t>
  </si>
  <si>
    <t>汪世倩</t>
  </si>
  <si>
    <t>石磊</t>
  </si>
  <si>
    <t>潜江市龙湾镇农村经济经营管理站</t>
  </si>
  <si>
    <t>14211001006013001</t>
  </si>
  <si>
    <t>吴嘉豪</t>
  </si>
  <si>
    <t>关洪祥</t>
  </si>
  <si>
    <t>张泽星</t>
  </si>
  <si>
    <t>潜江市人力资源和社会保障局</t>
  </si>
  <si>
    <t>潜江市社会保险事业管理局</t>
  </si>
  <si>
    <t>社会保险经办岗</t>
  </si>
  <si>
    <t>14211001007001001</t>
  </si>
  <si>
    <t>马晓锐</t>
  </si>
  <si>
    <t>田国琳</t>
  </si>
  <si>
    <t>14211001007001002</t>
  </si>
  <si>
    <t>付美月</t>
  </si>
  <si>
    <t>杨清月</t>
  </si>
  <si>
    <t>张梓娟</t>
  </si>
  <si>
    <t>潜江市城乡居民社会养老保险事业管理局</t>
  </si>
  <si>
    <t>社保基金数据分析</t>
  </si>
  <si>
    <t>14211001007002001</t>
  </si>
  <si>
    <t>严格格</t>
  </si>
  <si>
    <t>周丹婷</t>
  </si>
  <si>
    <t>滕蕾</t>
  </si>
  <si>
    <t>综合管理</t>
  </si>
  <si>
    <t>14211001007002002</t>
  </si>
  <si>
    <t>吴越</t>
  </si>
  <si>
    <t>余靓</t>
  </si>
  <si>
    <t>陈俊峰</t>
  </si>
  <si>
    <t>市民兵训练基地（市国防后备力量服务中心）</t>
  </si>
  <si>
    <t>民兵教练员</t>
  </si>
  <si>
    <t>14211001007003001</t>
  </si>
  <si>
    <t>曹前</t>
  </si>
  <si>
    <t>谭杨</t>
  </si>
  <si>
    <t>王珺玥</t>
  </si>
  <si>
    <t>新闻宣传</t>
  </si>
  <si>
    <t>14211001007003002</t>
  </si>
  <si>
    <t>左欣怡</t>
  </si>
  <si>
    <t>袁芬</t>
  </si>
  <si>
    <t>肖程遥</t>
  </si>
  <si>
    <t>潜江市生态环境局</t>
  </si>
  <si>
    <t>潜江市环境监测站</t>
  </si>
  <si>
    <t>环境监测岗</t>
  </si>
  <si>
    <t>14211001008001001</t>
  </si>
  <si>
    <t>李密</t>
  </si>
  <si>
    <t>陈阳洋</t>
  </si>
  <si>
    <t>邓雨潇</t>
  </si>
  <si>
    <t>万子逸</t>
  </si>
  <si>
    <t>向巧灵</t>
  </si>
  <si>
    <t>梁义云</t>
  </si>
  <si>
    <t>沈宇祥</t>
  </si>
  <si>
    <t>郑飞宇</t>
  </si>
  <si>
    <t>黄子康</t>
  </si>
  <si>
    <t>潜江市环境科学研究院</t>
  </si>
  <si>
    <t>大气环境监测岗</t>
  </si>
  <si>
    <t>14211001008002001</t>
  </si>
  <si>
    <t>徐铃风</t>
  </si>
  <si>
    <t>付浩</t>
  </si>
  <si>
    <t>佘文芊</t>
  </si>
  <si>
    <t>潜江市环境宣传教育中心</t>
  </si>
  <si>
    <t>环境数据统计</t>
  </si>
  <si>
    <t>14211001008003001</t>
  </si>
  <si>
    <t>夏柳青</t>
  </si>
  <si>
    <t>王玥</t>
  </si>
  <si>
    <t>何玥影</t>
  </si>
  <si>
    <t>潜江市住房和城乡建设局</t>
  </si>
  <si>
    <t>潜江市房地产资金管理中心</t>
  </si>
  <si>
    <t>物业管理岗</t>
  </si>
  <si>
    <t>14211001009001001</t>
  </si>
  <si>
    <t>王璐</t>
  </si>
  <si>
    <t>郑雅琪</t>
  </si>
  <si>
    <t>石晨昔</t>
  </si>
  <si>
    <t>潜江市城乡生活污水处理工程服务中心</t>
  </si>
  <si>
    <t>施工管理</t>
  </si>
  <si>
    <t>14211001009002001</t>
  </si>
  <si>
    <t>朱诗雨</t>
  </si>
  <si>
    <t>冯傲东</t>
  </si>
  <si>
    <t>韩会敏</t>
  </si>
  <si>
    <t>潜江市交通运输局</t>
  </si>
  <si>
    <t>潜江市道路运输事业发展中心</t>
  </si>
  <si>
    <t>道路运输岗</t>
  </si>
  <si>
    <t>14211001010001001</t>
  </si>
  <si>
    <t>杨洋</t>
  </si>
  <si>
    <t>黎宇晗</t>
  </si>
  <si>
    <t>杨稷喆</t>
  </si>
  <si>
    <t>张婷</t>
  </si>
  <si>
    <t>廖小亮</t>
  </si>
  <si>
    <t>何文豪</t>
  </si>
  <si>
    <t>法律事务岗</t>
  </si>
  <si>
    <t>14211001010001002</t>
  </si>
  <si>
    <t>袁颖西</t>
  </si>
  <si>
    <t>李思强</t>
  </si>
  <si>
    <t>王之风</t>
  </si>
  <si>
    <t>潜江市公路事业发展中心</t>
  </si>
  <si>
    <t>工程施工</t>
  </si>
  <si>
    <t>14211001010002001</t>
  </si>
  <si>
    <t>石钊睿</t>
  </si>
  <si>
    <t>田俊宇</t>
  </si>
  <si>
    <t>魏赛</t>
  </si>
  <si>
    <t>肖伟博</t>
  </si>
  <si>
    <t>杨正</t>
  </si>
  <si>
    <t>朱晓佩</t>
  </si>
  <si>
    <t>潜江市物流发展局</t>
  </si>
  <si>
    <t>物流管理</t>
  </si>
  <si>
    <t>14211001010003001</t>
  </si>
  <si>
    <t>李子昂</t>
  </si>
  <si>
    <t>刘文欣</t>
  </si>
  <si>
    <t>李冲冲</t>
  </si>
  <si>
    <t>宋思琴</t>
  </si>
  <si>
    <t>许世方</t>
  </si>
  <si>
    <t>卢洪</t>
  </si>
  <si>
    <t>潜江市交通工程建设质量服务中心</t>
  </si>
  <si>
    <t>工程质量服务岗位</t>
  </si>
  <si>
    <t>14211001010004001</t>
  </si>
  <si>
    <t>高飞</t>
  </si>
  <si>
    <t>何祥宇</t>
  </si>
  <si>
    <t>王惦</t>
  </si>
  <si>
    <t>潜江市港航海事事业发展中心</t>
  </si>
  <si>
    <t>港口运输专技岗</t>
  </si>
  <si>
    <t>14211001010005001</t>
  </si>
  <si>
    <t>陶毅</t>
  </si>
  <si>
    <t>邓紫阳</t>
  </si>
  <si>
    <t>陈雨婷</t>
  </si>
  <si>
    <t>水上运输专技岗</t>
  </si>
  <si>
    <t>14211001010005002</t>
  </si>
  <si>
    <t>范传焱</t>
  </si>
  <si>
    <t>姜朝乐</t>
  </si>
  <si>
    <t>王渊</t>
  </si>
  <si>
    <t>潜江市船闸管理所</t>
  </si>
  <si>
    <t>14211001010006001</t>
  </si>
  <si>
    <t>聂家和</t>
  </si>
  <si>
    <t>刘磊</t>
  </si>
  <si>
    <t>周胤</t>
  </si>
  <si>
    <t>14211001010006002</t>
  </si>
  <si>
    <t>冯勇齐</t>
  </si>
  <si>
    <t>徐婷</t>
  </si>
  <si>
    <t>焦杨鑫</t>
  </si>
  <si>
    <t>潜江市水利和湖泊局</t>
  </si>
  <si>
    <t>潜江市田南电排管理局</t>
  </si>
  <si>
    <t>法律咨询</t>
  </si>
  <si>
    <t>14211001011001001</t>
  </si>
  <si>
    <t>王飞</t>
  </si>
  <si>
    <t>李乐兰</t>
  </si>
  <si>
    <t>牛逸瑞</t>
  </si>
  <si>
    <t>潜江市老新电排站</t>
  </si>
  <si>
    <t>电气工程</t>
  </si>
  <si>
    <t>14211001011002001</t>
  </si>
  <si>
    <t>杨轶勋</t>
  </si>
  <si>
    <t>刘洪哲</t>
  </si>
  <si>
    <t>潜江市四湖管理局</t>
  </si>
  <si>
    <t>水利工程建设</t>
  </si>
  <si>
    <t>14211001011003001</t>
  </si>
  <si>
    <t>谢军</t>
  </si>
  <si>
    <t>胡鑫宇</t>
  </si>
  <si>
    <t>罗雨薇</t>
  </si>
  <si>
    <t>工程设计</t>
  </si>
  <si>
    <t>14211001011003002</t>
  </si>
  <si>
    <t>冉尚颉</t>
  </si>
  <si>
    <t>李曚曦</t>
  </si>
  <si>
    <t>邵荣宗</t>
  </si>
  <si>
    <t>潜江市兴隆灌区管理局</t>
  </si>
  <si>
    <t>14211001011004001</t>
  </si>
  <si>
    <t>王卓</t>
  </si>
  <si>
    <t>康义潇</t>
  </si>
  <si>
    <t>许舒洁</t>
  </si>
  <si>
    <t>潜江市农业农村局</t>
  </si>
  <si>
    <t>潜江市人工影响天气办公室</t>
  </si>
  <si>
    <t>人影作业</t>
  </si>
  <si>
    <t>14211001012001001</t>
  </si>
  <si>
    <t>张几威</t>
  </si>
  <si>
    <t>曾德松</t>
  </si>
  <si>
    <t>吴奇伟</t>
  </si>
  <si>
    <t>潜江市商务局</t>
  </si>
  <si>
    <t>潜江市电子商务局</t>
  </si>
  <si>
    <t>电子商务管理</t>
  </si>
  <si>
    <t>14211001013001001</t>
  </si>
  <si>
    <t>张雪莹</t>
  </si>
  <si>
    <t>刘晓萱</t>
  </si>
  <si>
    <t>徐思诗</t>
  </si>
  <si>
    <t>潜江市文化和旅游局</t>
  </si>
  <si>
    <t>潜江市图书馆</t>
  </si>
  <si>
    <t>图书资源管理岗</t>
  </si>
  <si>
    <t>14211001014001001</t>
  </si>
  <si>
    <t>孙申奥</t>
  </si>
  <si>
    <t>白慧玉</t>
  </si>
  <si>
    <t>孙辞娟</t>
  </si>
  <si>
    <t>潜江市群众艺术馆</t>
  </si>
  <si>
    <t>数字传媒技术岗</t>
  </si>
  <si>
    <t>14211001014002001</t>
  </si>
  <si>
    <t>帅倩颖</t>
  </si>
  <si>
    <t>刘清风</t>
  </si>
  <si>
    <t>潜江市应急管理局</t>
  </si>
  <si>
    <t>潜江市防汛抗旱指挥部办公室</t>
  </si>
  <si>
    <t>防汛抗旱技术岗</t>
  </si>
  <si>
    <t>14211001015001001</t>
  </si>
  <si>
    <t>毛佳慧</t>
  </si>
  <si>
    <t>胡建雯</t>
  </si>
  <si>
    <t>李翔</t>
  </si>
  <si>
    <t>潜江市应急救援中心</t>
  </si>
  <si>
    <t>应急监督管理岗</t>
  </si>
  <si>
    <t>14211001015002001</t>
  </si>
  <si>
    <t>张新桥</t>
  </si>
  <si>
    <t>张永辉</t>
  </si>
  <si>
    <t>邹琴彬</t>
  </si>
  <si>
    <t>应急物资管理岗</t>
  </si>
  <si>
    <t>14211001015002002</t>
  </si>
  <si>
    <t>梅煊</t>
  </si>
  <si>
    <t>栾忠昊</t>
  </si>
  <si>
    <t>李思琪</t>
  </si>
  <si>
    <t>计算机管理岗</t>
  </si>
  <si>
    <t>14211001015002003</t>
  </si>
  <si>
    <t>刘慧琳</t>
  </si>
  <si>
    <t>唐长劼</t>
  </si>
  <si>
    <t>彭嵩铭</t>
  </si>
  <si>
    <t>梅放勋</t>
  </si>
  <si>
    <t>戴翰林</t>
  </si>
  <si>
    <t>潜江市市场监督管理局</t>
  </si>
  <si>
    <t>潜江市市场主体许可审查中心</t>
  </si>
  <si>
    <t>技术审查岗</t>
  </si>
  <si>
    <t>14211001016001001</t>
  </si>
  <si>
    <t>熊欣宇</t>
  </si>
  <si>
    <t>姚锦瑞</t>
  </si>
  <si>
    <t>龙江林</t>
  </si>
  <si>
    <t>潜江市食品药品监测中心</t>
  </si>
  <si>
    <t>抽检检验岗</t>
  </si>
  <si>
    <t>14211001016002001</t>
  </si>
  <si>
    <t>喻少晨</t>
  </si>
  <si>
    <t>王川</t>
  </si>
  <si>
    <t>李环宇</t>
  </si>
  <si>
    <t>潜江市信息与标准化所</t>
  </si>
  <si>
    <t>计量标准审查岗</t>
  </si>
  <si>
    <t>14211001016003001</t>
  </si>
  <si>
    <t>谭国煜</t>
  </si>
  <si>
    <t>蔡惊</t>
  </si>
  <si>
    <t>李香莲</t>
  </si>
  <si>
    <t>潜江市政务服务和大数据管理局</t>
  </si>
  <si>
    <t>潜江市政务服务中心</t>
  </si>
  <si>
    <t>大厅管理岗</t>
  </si>
  <si>
    <t>14211001017001001</t>
  </si>
  <si>
    <t>曾成伟</t>
  </si>
  <si>
    <t>董旭冉</t>
  </si>
  <si>
    <t>丁宇豪</t>
  </si>
  <si>
    <t>潜江市城市管理执法局</t>
  </si>
  <si>
    <t>潜江市环境卫生管理局</t>
  </si>
  <si>
    <t>环境工程管理</t>
  </si>
  <si>
    <t>14211001018001001</t>
  </si>
  <si>
    <t>曾卓雅</t>
  </si>
  <si>
    <t>刘欧燕</t>
  </si>
  <si>
    <t>刘一帆</t>
  </si>
  <si>
    <t>潜江市数字城管监督指挥中心</t>
  </si>
  <si>
    <t>智能场景设计</t>
  </si>
  <si>
    <t>14211001018002001</t>
  </si>
  <si>
    <t>魏欣宇</t>
  </si>
  <si>
    <t>张凌龙</t>
  </si>
  <si>
    <t>彭旭</t>
  </si>
  <si>
    <t>潜江市公共检验检测中心</t>
  </si>
  <si>
    <t>潜江市小龙虾检验所</t>
  </si>
  <si>
    <t>食品检验员</t>
  </si>
  <si>
    <t>14211001019001001</t>
  </si>
  <si>
    <t>李欣萌</t>
  </si>
  <si>
    <t>张绮梦</t>
  </si>
  <si>
    <t>杨鑫怡</t>
  </si>
  <si>
    <t>药品检验员</t>
  </si>
  <si>
    <t>14211001019001002</t>
  </si>
  <si>
    <t>王莹</t>
  </si>
  <si>
    <t>刘赛</t>
  </si>
  <si>
    <t>陈璇</t>
  </si>
  <si>
    <t>潜江市小龙虾产业发展促进中心</t>
  </si>
  <si>
    <t>潜江市水产技术推广中心</t>
  </si>
  <si>
    <t>小龙虾产业技术推广服务</t>
  </si>
  <si>
    <t>14211001020001001</t>
  </si>
  <si>
    <t>胡清雨</t>
  </si>
  <si>
    <t>吴浩祥</t>
  </si>
  <si>
    <t>潜江市龙虾产业融合发展服务中心</t>
  </si>
  <si>
    <t>小龙虾产品研发</t>
  </si>
  <si>
    <t>14211001020002001</t>
  </si>
  <si>
    <t>黄文雄</t>
  </si>
  <si>
    <t>余志琳</t>
  </si>
  <si>
    <t>文雨萱</t>
  </si>
  <si>
    <t>小龙虾产业推广</t>
  </si>
  <si>
    <t>14211001020002002</t>
  </si>
  <si>
    <t>吴梦萍</t>
  </si>
  <si>
    <t>袁莹</t>
  </si>
  <si>
    <t>刘杨</t>
  </si>
  <si>
    <t>潜江市龙虾种业研究中心</t>
  </si>
  <si>
    <t>小龙虾产业技术开发</t>
  </si>
  <si>
    <t>14211001020003001</t>
  </si>
  <si>
    <t>朱妍</t>
  </si>
  <si>
    <t>张娇</t>
  </si>
  <si>
    <t>冯梦真</t>
  </si>
  <si>
    <t>黎盘智</t>
  </si>
  <si>
    <t>常阔</t>
  </si>
  <si>
    <t>马静毓</t>
  </si>
  <si>
    <t>李纯毅</t>
  </si>
  <si>
    <t>蔡雨晴</t>
  </si>
  <si>
    <t>潜江市妇女联合会</t>
  </si>
  <si>
    <t>潜江市妇女儿童活动中心</t>
  </si>
  <si>
    <t>社会活动岗</t>
  </si>
  <si>
    <t>14211001021001001</t>
  </si>
  <si>
    <t>关雨昕</t>
  </si>
  <si>
    <t>邹咏芳</t>
  </si>
  <si>
    <t>李川渝</t>
  </si>
  <si>
    <t>潜江市科学技术协会</t>
  </si>
  <si>
    <t>潜江市科技馆</t>
  </si>
  <si>
    <t>办公室文秘岗</t>
  </si>
  <si>
    <t>14211001022001001</t>
  </si>
  <si>
    <t>杨婷</t>
  </si>
  <si>
    <t>万梦婷</t>
  </si>
  <si>
    <t>朱彦儒</t>
  </si>
  <si>
    <t>设备维修岗</t>
  </si>
  <si>
    <t>14211001022001002</t>
  </si>
  <si>
    <t>李光耀</t>
  </si>
  <si>
    <t>刘宇哲</t>
  </si>
  <si>
    <t>张高将</t>
  </si>
  <si>
    <t>潜江市泽口街道办事处</t>
  </si>
  <si>
    <t>潜江市泽口街道党群服务中心</t>
  </si>
  <si>
    <t>企业服务岗</t>
  </si>
  <si>
    <t>14211001023001001</t>
  </si>
  <si>
    <t>肖毅</t>
  </si>
  <si>
    <t>金晨</t>
  </si>
  <si>
    <t>黄正</t>
  </si>
  <si>
    <t>程厚强</t>
  </si>
  <si>
    <t>14211001023001002</t>
  </si>
  <si>
    <t>谢宇峰</t>
  </si>
  <si>
    <t>杜海</t>
  </si>
  <si>
    <t>李荣</t>
  </si>
  <si>
    <t>潜江市广华寺街道办事处</t>
  </si>
  <si>
    <t>潜江市广华寺街道综合执法中心</t>
  </si>
  <si>
    <t>城市执法岗</t>
  </si>
  <si>
    <t>14211001024001001</t>
  </si>
  <si>
    <t>袁心怡</t>
  </si>
  <si>
    <t>朱嘉淇</t>
  </si>
  <si>
    <t>李淑婷</t>
  </si>
  <si>
    <t>唐菡</t>
  </si>
  <si>
    <t>许若璇</t>
  </si>
  <si>
    <t>廖妍</t>
  </si>
  <si>
    <t>陈云涓</t>
  </si>
  <si>
    <t>熊雅倩</t>
  </si>
  <si>
    <t>环境保护岗</t>
  </si>
  <si>
    <t>14211001024001002</t>
  </si>
  <si>
    <t>来繁荣</t>
  </si>
  <si>
    <t>刘艳艳</t>
  </si>
  <si>
    <t>邹文</t>
  </si>
  <si>
    <t>张子琪</t>
  </si>
  <si>
    <t>周航</t>
  </si>
  <si>
    <t>周芷茗</t>
  </si>
  <si>
    <t>彭祥燕</t>
  </si>
  <si>
    <t>韩宇</t>
  </si>
  <si>
    <t>城乡规划岗</t>
  </si>
  <si>
    <t>14211001024001003</t>
  </si>
  <si>
    <t>袁清程</t>
  </si>
  <si>
    <t>左昆</t>
  </si>
  <si>
    <t>李小然</t>
  </si>
  <si>
    <t>文志恺</t>
  </si>
  <si>
    <t>王子</t>
  </si>
  <si>
    <t>陈朝开</t>
  </si>
  <si>
    <t>周鑫</t>
  </si>
  <si>
    <t>周博</t>
  </si>
  <si>
    <t>胡星宇</t>
  </si>
  <si>
    <t>罗浩宇</t>
  </si>
  <si>
    <t>蒋江俊</t>
  </si>
  <si>
    <t>陈烁夫</t>
  </si>
  <si>
    <t>龚达</t>
  </si>
  <si>
    <t>张伟</t>
  </si>
  <si>
    <t>覃思怡</t>
  </si>
  <si>
    <t>潜江市广华寺街道党群服务中心</t>
  </si>
  <si>
    <t>综合服务岗</t>
  </si>
  <si>
    <t>14211001024002001</t>
  </si>
  <si>
    <t>袁玉龙</t>
  </si>
  <si>
    <t>朱怀照</t>
  </si>
  <si>
    <t>刘水晶</t>
  </si>
  <si>
    <t>陈克蓉</t>
  </si>
  <si>
    <t>周炎</t>
  </si>
  <si>
    <t>张枚华</t>
  </si>
  <si>
    <t>潜江市高场街道办事处</t>
  </si>
  <si>
    <t>潜江市高场街道综合执法中心</t>
  </si>
  <si>
    <t>工程管理岗</t>
  </si>
  <si>
    <t>14211001025001001</t>
  </si>
  <si>
    <t>熊梦</t>
  </si>
  <si>
    <t>王恺睿</t>
  </si>
  <si>
    <t>饶敦康</t>
  </si>
  <si>
    <t>市高新技术产业开发区管委会</t>
  </si>
  <si>
    <t>市高新技术产业开发区政务服务中心</t>
  </si>
  <si>
    <t>项目管理岗</t>
  </si>
  <si>
    <t>14211001026001001</t>
  </si>
  <si>
    <t>游景珵</t>
  </si>
  <si>
    <t>陈炳昆</t>
  </si>
  <si>
    <t>周震</t>
  </si>
  <si>
    <t>何英豪</t>
  </si>
  <si>
    <t>姜雨欣</t>
  </si>
  <si>
    <t>经济统计岗</t>
  </si>
  <si>
    <t>14211001026002001</t>
  </si>
  <si>
    <t>欧清福</t>
  </si>
  <si>
    <t>刘晓霞</t>
  </si>
  <si>
    <t>高阿磊</t>
  </si>
  <si>
    <t>潜江市总口管理区</t>
  </si>
  <si>
    <t>14211001027001001</t>
  </si>
  <si>
    <t>关章华</t>
  </si>
  <si>
    <t>王玉</t>
  </si>
  <si>
    <t>乐玮波</t>
  </si>
  <si>
    <t>经济管理</t>
  </si>
  <si>
    <t>14211001027001002</t>
  </si>
  <si>
    <t>余冬</t>
  </si>
  <si>
    <t>蔡明均</t>
  </si>
  <si>
    <t>夏逸峰</t>
  </si>
  <si>
    <t>项目管理</t>
  </si>
  <si>
    <t>14211001027001003</t>
  </si>
  <si>
    <t>叶强</t>
  </si>
  <si>
    <t>杨采妮</t>
  </si>
  <si>
    <t>财务会计</t>
  </si>
  <si>
    <t>14211001027001005</t>
  </si>
  <si>
    <t>游诗雪</t>
  </si>
  <si>
    <t>唐齐</t>
  </si>
  <si>
    <t>魏莞儿</t>
  </si>
  <si>
    <t>潜江市白鹭湖管理区</t>
  </si>
  <si>
    <t>政策研究及新媒体运营</t>
  </si>
  <si>
    <t>14211001028001001</t>
  </si>
  <si>
    <t>顿宁</t>
  </si>
  <si>
    <t>胡雪琴</t>
  </si>
  <si>
    <t>许婉盈</t>
  </si>
  <si>
    <t>14211001028001002</t>
  </si>
  <si>
    <t>杨晨</t>
  </si>
  <si>
    <t>杨薇</t>
  </si>
  <si>
    <t>周玲</t>
  </si>
  <si>
    <t>农业技术指导</t>
  </si>
  <si>
    <t>14211001028001003</t>
  </si>
  <si>
    <t>于添</t>
  </si>
  <si>
    <t>黄子玟</t>
  </si>
  <si>
    <t>李雅婷</t>
  </si>
  <si>
    <t>农业机械化及自动化</t>
  </si>
  <si>
    <t>14211001028001004</t>
  </si>
  <si>
    <t>施卓廷</t>
  </si>
  <si>
    <t>高铭泽</t>
  </si>
  <si>
    <t>樊金洪</t>
  </si>
  <si>
    <t>潜江市运粮湖管理区</t>
  </si>
  <si>
    <t>技术员</t>
  </si>
  <si>
    <t>14211001029001001</t>
  </si>
  <si>
    <t>王雪娇</t>
  </si>
  <si>
    <t>许奕</t>
  </si>
  <si>
    <t>赵银君</t>
  </si>
  <si>
    <t>潜江市后湖管理区</t>
  </si>
  <si>
    <t>文秘岗</t>
  </si>
  <si>
    <t>14211001030001001</t>
  </si>
  <si>
    <t>姚垚</t>
  </si>
  <si>
    <t>吴立位</t>
  </si>
  <si>
    <t>王世逢</t>
  </si>
  <si>
    <t>统计调查</t>
  </si>
  <si>
    <t>14211001030001002</t>
  </si>
  <si>
    <t>田涛</t>
  </si>
  <si>
    <t>李倩兰</t>
  </si>
  <si>
    <t>刘娜</t>
  </si>
  <si>
    <t>法律事务</t>
  </si>
  <si>
    <t>14211001030001004</t>
  </si>
  <si>
    <t>王姝琦</t>
  </si>
  <si>
    <t>唐永智</t>
  </si>
  <si>
    <t>杨晓晨</t>
  </si>
  <si>
    <t>14211001030001005</t>
  </si>
  <si>
    <t>曾召阳</t>
  </si>
  <si>
    <t>王梦迪</t>
  </si>
  <si>
    <t>张涵</t>
  </si>
  <si>
    <t>潜江市熊口管理区</t>
  </si>
  <si>
    <t>新媒体运营岗</t>
  </si>
  <si>
    <t>14211001031001001</t>
  </si>
  <si>
    <t>唐梦瑶</t>
  </si>
  <si>
    <t>沈家交</t>
  </si>
  <si>
    <t>刘柯妍</t>
  </si>
  <si>
    <t>规划设计岗</t>
  </si>
  <si>
    <t>14211001031001002</t>
  </si>
  <si>
    <t>黄珺燕</t>
  </si>
  <si>
    <t>张圆</t>
  </si>
  <si>
    <t>丁振恒</t>
  </si>
  <si>
    <t>14211001031001003</t>
  </si>
  <si>
    <t>邵玉芳</t>
  </si>
  <si>
    <t>向兴木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</si>
</sst>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仿宋"/>
      <family val="3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4"/>
      <color theme="1"/>
      <name val="仿宋"/>
      <family val="3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Fill="1" applyAlignment="1">
      <alignment horizontal="justify" vertical="center"/>
    </xf>
    <xf numFmtId="0" fontId="48" fillId="0" borderId="0" xfId="0" applyFont="1" applyFill="1" applyAlignment="1">
      <alignment horizontal="justify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51" fillId="0" borderId="9" xfId="0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0"/>
  <sheetViews>
    <sheetView showZeros="0" tabSelected="1" zoomScaleSheetLayoutView="100" workbookViewId="0" topLeftCell="A82">
      <selection activeCell="B351" sqref="B351"/>
    </sheetView>
  </sheetViews>
  <sheetFormatPr defaultColWidth="9.00390625" defaultRowHeight="15"/>
  <cols>
    <col min="1" max="1" width="5.421875" style="1" customWidth="1"/>
    <col min="2" max="2" width="7.00390625" style="1" customWidth="1"/>
    <col min="3" max="3" width="29.57421875" style="3" customWidth="1"/>
    <col min="4" max="4" width="42.140625" style="4" customWidth="1"/>
    <col min="5" max="5" width="23.421875" style="4" customWidth="1"/>
    <col min="6" max="6" width="19.421875" style="4" customWidth="1"/>
    <col min="7" max="7" width="4.57421875" style="1" customWidth="1"/>
    <col min="8" max="8" width="8.421875" style="1" customWidth="1"/>
    <col min="9" max="11" width="8.421875" style="5" customWidth="1"/>
    <col min="12" max="12" width="8.8515625" style="6" customWidth="1"/>
    <col min="13" max="16384" width="9.00390625" style="1" customWidth="1"/>
  </cols>
  <sheetData>
    <row r="1" spans="1:3" ht="21" customHeight="1">
      <c r="A1" s="7" t="s">
        <v>0</v>
      </c>
      <c r="B1" s="8"/>
      <c r="C1" s="8"/>
    </row>
    <row r="2" spans="1:12" s="1" customFormat="1" ht="30" customHeight="1">
      <c r="A2" s="9" t="s">
        <v>1</v>
      </c>
      <c r="B2" s="9"/>
      <c r="C2" s="9"/>
      <c r="D2" s="9"/>
      <c r="E2" s="9"/>
      <c r="F2" s="9"/>
      <c r="G2" s="9"/>
      <c r="H2" s="9"/>
      <c r="I2" s="22"/>
      <c r="J2" s="22"/>
      <c r="K2" s="22"/>
      <c r="L2" s="9"/>
    </row>
    <row r="3" spans="1:12" s="2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1" customFormat="1" ht="15" customHeight="1">
      <c r="A4" s="13" t="str">
        <f>IF(I4&gt;0,TEXT(SUMPRODUCT(($F$4:$F$360=$F4)*($K$4:$K$360&gt;$K4))+1,"00"),"")</f>
        <v>01</v>
      </c>
      <c r="B4" s="14" t="s">
        <v>14</v>
      </c>
      <c r="C4" s="14" t="s">
        <v>15</v>
      </c>
      <c r="D4" s="15" t="s">
        <v>16</v>
      </c>
      <c r="E4" s="15" t="s">
        <v>17</v>
      </c>
      <c r="F4" s="14" t="s">
        <v>18</v>
      </c>
      <c r="G4" s="14">
        <v>1</v>
      </c>
      <c r="H4" s="16">
        <v>26.5333333333333</v>
      </c>
      <c r="I4" s="16">
        <v>83.58</v>
      </c>
      <c r="J4" s="16">
        <f aca="true" t="shared" si="0" ref="J4:J67">IF(I4&gt;0,I4*0.6,"")</f>
        <v>50.148</v>
      </c>
      <c r="K4" s="16">
        <f aca="true" t="shared" si="1" ref="K4:K67">IF(I4&gt;0,H4+J4,0)</f>
        <v>76.6813333333333</v>
      </c>
      <c r="L4" s="16">
        <f aca="true" t="shared" si="2" ref="L4:L67">IF(I4&gt;0,"","面试缺考")</f>
      </c>
    </row>
    <row r="5" spans="1:12" s="1" customFormat="1" ht="15" customHeight="1">
      <c r="A5" s="13" t="str">
        <f>IF(I5&gt;0,TEXT(SUMPRODUCT(($F$4:$F$360=$F5)*($K$4:$K$360&gt;$K5))+1,"00"),"")</f>
        <v>02</v>
      </c>
      <c r="B5" s="14" t="s">
        <v>19</v>
      </c>
      <c r="C5" s="14" t="s">
        <v>15</v>
      </c>
      <c r="D5" s="14" t="s">
        <v>16</v>
      </c>
      <c r="E5" s="15" t="s">
        <v>17</v>
      </c>
      <c r="F5" s="17" t="s">
        <v>18</v>
      </c>
      <c r="G5" s="14">
        <v>1</v>
      </c>
      <c r="H5" s="16">
        <v>25.4</v>
      </c>
      <c r="I5" s="16">
        <v>83.94</v>
      </c>
      <c r="J5" s="16">
        <f t="shared" si="0"/>
        <v>50.364</v>
      </c>
      <c r="K5" s="16">
        <f t="shared" si="1"/>
        <v>75.764</v>
      </c>
      <c r="L5" s="16">
        <f t="shared" si="2"/>
      </c>
    </row>
    <row r="6" spans="1:12" s="1" customFormat="1" ht="15" customHeight="1">
      <c r="A6" s="13" t="str">
        <f>IF(I6&gt;0,TEXT(SUMPRODUCT(($F$4:$F$360=$F6)*($K$4:$K$360&gt;$K6))+1,"00"),"")</f>
        <v>03</v>
      </c>
      <c r="B6" s="14" t="s">
        <v>20</v>
      </c>
      <c r="C6" s="14" t="s">
        <v>15</v>
      </c>
      <c r="D6" s="14" t="s">
        <v>16</v>
      </c>
      <c r="E6" s="14" t="s">
        <v>17</v>
      </c>
      <c r="F6" s="17" t="s">
        <v>18</v>
      </c>
      <c r="G6" s="17">
        <v>1</v>
      </c>
      <c r="H6" s="16">
        <v>24.4</v>
      </c>
      <c r="I6" s="16">
        <v>78.3</v>
      </c>
      <c r="J6" s="16">
        <f t="shared" si="0"/>
        <v>46.98</v>
      </c>
      <c r="K6" s="16">
        <f t="shared" si="1"/>
        <v>71.38</v>
      </c>
      <c r="L6" s="16">
        <f t="shared" si="2"/>
      </c>
    </row>
    <row r="7" spans="1:12" s="1" customFormat="1" ht="15" customHeight="1">
      <c r="A7" s="13" t="str">
        <f>IF(I7&gt;0,TEXT(SUMPRODUCT(($F$4:$F$360=$F7)*($K$4:$K$360&gt;$K7))+1,"00"),"")</f>
        <v>01</v>
      </c>
      <c r="B7" s="14" t="s">
        <v>21</v>
      </c>
      <c r="C7" s="14" t="s">
        <v>22</v>
      </c>
      <c r="D7" s="18" t="s">
        <v>23</v>
      </c>
      <c r="E7" s="18" t="s">
        <v>24</v>
      </c>
      <c r="F7" s="14" t="s">
        <v>25</v>
      </c>
      <c r="G7" s="14">
        <v>2</v>
      </c>
      <c r="H7" s="16">
        <v>28.9333333333333</v>
      </c>
      <c r="I7" s="16">
        <v>83.54</v>
      </c>
      <c r="J7" s="16">
        <f t="shared" si="0"/>
        <v>50.124</v>
      </c>
      <c r="K7" s="16">
        <f t="shared" si="1"/>
        <v>79.0573333333333</v>
      </c>
      <c r="L7" s="16">
        <f t="shared" si="2"/>
      </c>
    </row>
    <row r="8" spans="1:12" s="1" customFormat="1" ht="15" customHeight="1">
      <c r="A8" s="13" t="str">
        <f>IF(I8&gt;0,TEXT(SUMPRODUCT(($F$4:$F$360=$F8)*($K$4:$K$360&gt;$K8))+1,"00"),"")</f>
        <v>02</v>
      </c>
      <c r="B8" s="14" t="s">
        <v>26</v>
      </c>
      <c r="C8" s="14" t="s">
        <v>22</v>
      </c>
      <c r="D8" s="18" t="s">
        <v>23</v>
      </c>
      <c r="E8" s="18" t="s">
        <v>24</v>
      </c>
      <c r="F8" s="14" t="s">
        <v>25</v>
      </c>
      <c r="G8" s="14">
        <v>2</v>
      </c>
      <c r="H8" s="16">
        <v>27.3333333333333</v>
      </c>
      <c r="I8" s="16">
        <v>85.16</v>
      </c>
      <c r="J8" s="16">
        <f t="shared" si="0"/>
        <v>51.096</v>
      </c>
      <c r="K8" s="16">
        <f t="shared" si="1"/>
        <v>78.4293333333333</v>
      </c>
      <c r="L8" s="16">
        <f t="shared" si="2"/>
      </c>
    </row>
    <row r="9" spans="1:12" s="1" customFormat="1" ht="15" customHeight="1">
      <c r="A9" s="13" t="str">
        <f>IF(I9&gt;0,TEXT(SUMPRODUCT(($F$4:$F$360=$F9)*($K$4:$K$360&gt;$K9))+1,"00"),"")</f>
        <v>03</v>
      </c>
      <c r="B9" s="14" t="s">
        <v>27</v>
      </c>
      <c r="C9" s="14" t="s">
        <v>22</v>
      </c>
      <c r="D9" s="18" t="s">
        <v>23</v>
      </c>
      <c r="E9" s="18" t="s">
        <v>24</v>
      </c>
      <c r="F9" s="14" t="s">
        <v>25</v>
      </c>
      <c r="G9" s="14">
        <v>2</v>
      </c>
      <c r="H9" s="16">
        <v>27.8</v>
      </c>
      <c r="I9" s="16">
        <v>82.66</v>
      </c>
      <c r="J9" s="16">
        <f t="shared" si="0"/>
        <v>49.596</v>
      </c>
      <c r="K9" s="16">
        <f t="shared" si="1"/>
        <v>77.396</v>
      </c>
      <c r="L9" s="16">
        <f t="shared" si="2"/>
      </c>
    </row>
    <row r="10" spans="1:12" s="1" customFormat="1" ht="15" customHeight="1">
      <c r="A10" s="13" t="str">
        <f>IF(I10&gt;0,TEXT(SUMPRODUCT(($F$4:$F$360=$F10)*($K$4:$K$360&gt;$K10))+1,"00"),"")</f>
        <v>04</v>
      </c>
      <c r="B10" s="14" t="s">
        <v>28</v>
      </c>
      <c r="C10" s="14" t="s">
        <v>22</v>
      </c>
      <c r="D10" s="18" t="s">
        <v>23</v>
      </c>
      <c r="E10" s="18" t="s">
        <v>24</v>
      </c>
      <c r="F10" s="14" t="s">
        <v>25</v>
      </c>
      <c r="G10" s="14">
        <v>2</v>
      </c>
      <c r="H10" s="16">
        <v>28.4666666666667</v>
      </c>
      <c r="I10" s="16">
        <v>80.26</v>
      </c>
      <c r="J10" s="16">
        <f t="shared" si="0"/>
        <v>48.156</v>
      </c>
      <c r="K10" s="16">
        <f t="shared" si="1"/>
        <v>76.6226666666667</v>
      </c>
      <c r="L10" s="16">
        <f t="shared" si="2"/>
      </c>
    </row>
    <row r="11" spans="1:12" s="1" customFormat="1" ht="15" customHeight="1">
      <c r="A11" s="13" t="str">
        <f>IF(I11&gt;0,TEXT(SUMPRODUCT(($F$4:$F$360=$F11)*($K$4:$K$360&gt;$K11))+1,"00"),"")</f>
        <v>05</v>
      </c>
      <c r="B11" s="14" t="s">
        <v>29</v>
      </c>
      <c r="C11" s="14" t="s">
        <v>22</v>
      </c>
      <c r="D11" s="18" t="s">
        <v>23</v>
      </c>
      <c r="E11" s="18" t="s">
        <v>24</v>
      </c>
      <c r="F11" s="14" t="s">
        <v>25</v>
      </c>
      <c r="G11" s="14">
        <v>2</v>
      </c>
      <c r="H11" s="16">
        <v>25.4</v>
      </c>
      <c r="I11" s="16">
        <v>81.18</v>
      </c>
      <c r="J11" s="16">
        <f t="shared" si="0"/>
        <v>48.708</v>
      </c>
      <c r="K11" s="16">
        <f t="shared" si="1"/>
        <v>74.108</v>
      </c>
      <c r="L11" s="16">
        <f t="shared" si="2"/>
      </c>
    </row>
    <row r="12" spans="1:12" s="1" customFormat="1" ht="15" customHeight="1">
      <c r="A12" s="13" t="str">
        <f>IF(I12&gt;0,TEXT(SUMPRODUCT(($F$4:$F$360=$F12)*($K$4:$K$360&gt;$K12))+1,"00"),"")</f>
        <v>06</v>
      </c>
      <c r="B12" s="14" t="s">
        <v>30</v>
      </c>
      <c r="C12" s="14" t="s">
        <v>22</v>
      </c>
      <c r="D12" s="18" t="s">
        <v>23</v>
      </c>
      <c r="E12" s="18" t="s">
        <v>24</v>
      </c>
      <c r="F12" s="14" t="s">
        <v>25</v>
      </c>
      <c r="G12" s="14">
        <v>2</v>
      </c>
      <c r="H12" s="16">
        <v>26.6</v>
      </c>
      <c r="I12" s="16">
        <v>78.5</v>
      </c>
      <c r="J12" s="16">
        <f t="shared" si="0"/>
        <v>47.1</v>
      </c>
      <c r="K12" s="16">
        <f t="shared" si="1"/>
        <v>73.7</v>
      </c>
      <c r="L12" s="16">
        <f t="shared" si="2"/>
      </c>
    </row>
    <row r="13" spans="1:12" s="1" customFormat="1" ht="15" customHeight="1">
      <c r="A13" s="13" t="str">
        <f>IF(I13&gt;0,TEXT(SUMPRODUCT(($F$4:$F$360=$F13)*($K$4:$K$360&gt;$K13))+1,"00"),"")</f>
        <v>01</v>
      </c>
      <c r="B13" s="14" t="s">
        <v>31</v>
      </c>
      <c r="C13" s="14" t="s">
        <v>22</v>
      </c>
      <c r="D13" s="18" t="s">
        <v>23</v>
      </c>
      <c r="E13" s="18" t="s">
        <v>32</v>
      </c>
      <c r="F13" s="14" t="s">
        <v>33</v>
      </c>
      <c r="G13" s="14">
        <v>2</v>
      </c>
      <c r="H13" s="16">
        <v>27.7333333333333</v>
      </c>
      <c r="I13" s="16">
        <v>80.98</v>
      </c>
      <c r="J13" s="16">
        <f t="shared" si="0"/>
        <v>48.588</v>
      </c>
      <c r="K13" s="16">
        <f t="shared" si="1"/>
        <v>76.3213333333333</v>
      </c>
      <c r="L13" s="16">
        <f t="shared" si="2"/>
      </c>
    </row>
    <row r="14" spans="1:12" s="1" customFormat="1" ht="15" customHeight="1">
      <c r="A14" s="13" t="str">
        <f>IF(I14&gt;0,TEXT(SUMPRODUCT(($F$4:$F$360=$F14)*($K$4:$K$360&gt;$K14))+1,"00"),"")</f>
        <v>02</v>
      </c>
      <c r="B14" s="14" t="s">
        <v>34</v>
      </c>
      <c r="C14" s="14" t="s">
        <v>22</v>
      </c>
      <c r="D14" s="18" t="s">
        <v>23</v>
      </c>
      <c r="E14" s="18" t="s">
        <v>32</v>
      </c>
      <c r="F14" s="14" t="s">
        <v>33</v>
      </c>
      <c r="G14" s="14">
        <v>2</v>
      </c>
      <c r="H14" s="16">
        <v>27.2</v>
      </c>
      <c r="I14" s="16">
        <v>81.06</v>
      </c>
      <c r="J14" s="16">
        <f t="shared" si="0"/>
        <v>48.636</v>
      </c>
      <c r="K14" s="16">
        <f t="shared" si="1"/>
        <v>75.836</v>
      </c>
      <c r="L14" s="16">
        <f t="shared" si="2"/>
      </c>
    </row>
    <row r="15" spans="1:12" s="1" customFormat="1" ht="15" customHeight="1">
      <c r="A15" s="13" t="str">
        <f>IF(I15&gt;0,TEXT(SUMPRODUCT(($F$4:$F$360=$F15)*($K$4:$K$360&gt;$K15))+1,"00"),"")</f>
        <v>03</v>
      </c>
      <c r="B15" s="14" t="s">
        <v>35</v>
      </c>
      <c r="C15" s="14" t="s">
        <v>22</v>
      </c>
      <c r="D15" s="18" t="s">
        <v>23</v>
      </c>
      <c r="E15" s="18" t="s">
        <v>32</v>
      </c>
      <c r="F15" s="14" t="s">
        <v>33</v>
      </c>
      <c r="G15" s="14">
        <v>2</v>
      </c>
      <c r="H15" s="16">
        <v>27.7333333333333</v>
      </c>
      <c r="I15" s="16">
        <v>80</v>
      </c>
      <c r="J15" s="16">
        <f t="shared" si="0"/>
        <v>48</v>
      </c>
      <c r="K15" s="16">
        <f t="shared" si="1"/>
        <v>75.7333333333333</v>
      </c>
      <c r="L15" s="16">
        <f t="shared" si="2"/>
      </c>
    </row>
    <row r="16" spans="1:12" s="1" customFormat="1" ht="15" customHeight="1">
      <c r="A16" s="13" t="str">
        <f>IF(I16&gt;0,TEXT(SUMPRODUCT(($F$4:$F$360=$F16)*($K$4:$K$360&gt;$K16))+1,"00"),"")</f>
        <v>04</v>
      </c>
      <c r="B16" s="14" t="s">
        <v>36</v>
      </c>
      <c r="C16" s="14" t="s">
        <v>22</v>
      </c>
      <c r="D16" s="18" t="s">
        <v>23</v>
      </c>
      <c r="E16" s="18" t="s">
        <v>32</v>
      </c>
      <c r="F16" s="14" t="s">
        <v>33</v>
      </c>
      <c r="G16" s="14">
        <v>2</v>
      </c>
      <c r="H16" s="16">
        <v>26.4</v>
      </c>
      <c r="I16" s="16">
        <v>81.82</v>
      </c>
      <c r="J16" s="16">
        <f t="shared" si="0"/>
        <v>49.092</v>
      </c>
      <c r="K16" s="16">
        <f t="shared" si="1"/>
        <v>75.492</v>
      </c>
      <c r="L16" s="16">
        <f t="shared" si="2"/>
      </c>
    </row>
    <row r="17" spans="1:12" s="1" customFormat="1" ht="15" customHeight="1">
      <c r="A17" s="13" t="str">
        <f>IF(I17&gt;0,TEXT(SUMPRODUCT(($F$4:$F$360=$F17)*($K$4:$K$360&gt;$K17))+1,"00"),"")</f>
        <v>05</v>
      </c>
      <c r="B17" s="14" t="s">
        <v>37</v>
      </c>
      <c r="C17" s="14" t="s">
        <v>22</v>
      </c>
      <c r="D17" s="18" t="s">
        <v>23</v>
      </c>
      <c r="E17" s="18" t="s">
        <v>32</v>
      </c>
      <c r="F17" s="14" t="s">
        <v>33</v>
      </c>
      <c r="G17" s="14">
        <v>2</v>
      </c>
      <c r="H17" s="16">
        <v>26.2666666666667</v>
      </c>
      <c r="I17" s="16">
        <v>80.46</v>
      </c>
      <c r="J17" s="16">
        <f t="shared" si="0"/>
        <v>48.276</v>
      </c>
      <c r="K17" s="16">
        <f t="shared" si="1"/>
        <v>74.5426666666667</v>
      </c>
      <c r="L17" s="16">
        <f t="shared" si="2"/>
      </c>
    </row>
    <row r="18" spans="1:12" s="1" customFormat="1" ht="15" customHeight="1">
      <c r="A18" s="13" t="str">
        <f>IF(I18&gt;0,TEXT(SUMPRODUCT(($F$4:$F$360=$F18)*($K$4:$K$360&gt;$K18))+1,"00"),"")</f>
        <v>06</v>
      </c>
      <c r="B18" s="14" t="s">
        <v>38</v>
      </c>
      <c r="C18" s="14" t="s">
        <v>22</v>
      </c>
      <c r="D18" s="14" t="s">
        <v>23</v>
      </c>
      <c r="E18" s="18" t="s">
        <v>32</v>
      </c>
      <c r="F18" s="19" t="s">
        <v>33</v>
      </c>
      <c r="G18" s="14">
        <v>2</v>
      </c>
      <c r="H18" s="16">
        <v>25.6666666666667</v>
      </c>
      <c r="I18" s="16">
        <v>77.96</v>
      </c>
      <c r="J18" s="16">
        <f t="shared" si="0"/>
        <v>46.776</v>
      </c>
      <c r="K18" s="16">
        <f t="shared" si="1"/>
        <v>72.4426666666667</v>
      </c>
      <c r="L18" s="16">
        <f t="shared" si="2"/>
      </c>
    </row>
    <row r="19" spans="1:12" s="1" customFormat="1" ht="15" customHeight="1">
      <c r="A19" s="13" t="str">
        <f>IF(I19&gt;0,TEXT(SUMPRODUCT(($F$4:$F$360=$F19)*($K$4:$K$360&gt;$K19))+1,"00"),"")</f>
        <v>01</v>
      </c>
      <c r="B19" s="14" t="s">
        <v>39</v>
      </c>
      <c r="C19" s="14" t="s">
        <v>40</v>
      </c>
      <c r="D19" s="15" t="s">
        <v>41</v>
      </c>
      <c r="E19" s="15" t="s">
        <v>42</v>
      </c>
      <c r="F19" s="14" t="s">
        <v>43</v>
      </c>
      <c r="G19" s="14">
        <v>1</v>
      </c>
      <c r="H19" s="16">
        <v>24.8666666666667</v>
      </c>
      <c r="I19" s="16">
        <v>81.8</v>
      </c>
      <c r="J19" s="16">
        <f t="shared" si="0"/>
        <v>49.08</v>
      </c>
      <c r="K19" s="16">
        <f t="shared" si="1"/>
        <v>73.9466666666667</v>
      </c>
      <c r="L19" s="16">
        <f t="shared" si="2"/>
      </c>
    </row>
    <row r="20" spans="1:12" s="1" customFormat="1" ht="15" customHeight="1">
      <c r="A20" s="13" t="str">
        <f>IF(I20&gt;0,TEXT(SUMPRODUCT(($F$4:$F$360=$F20)*($K$4:$K$360&gt;$K20))+1,"00"),"")</f>
        <v>02</v>
      </c>
      <c r="B20" s="14" t="s">
        <v>44</v>
      </c>
      <c r="C20" s="14" t="s">
        <v>40</v>
      </c>
      <c r="D20" s="15" t="s">
        <v>41</v>
      </c>
      <c r="E20" s="15" t="s">
        <v>42</v>
      </c>
      <c r="F20" s="14" t="s">
        <v>43</v>
      </c>
      <c r="G20" s="14">
        <v>1</v>
      </c>
      <c r="H20" s="16">
        <v>25.7333333333333</v>
      </c>
      <c r="I20" s="16">
        <v>80.32</v>
      </c>
      <c r="J20" s="16">
        <f t="shared" si="0"/>
        <v>48.192</v>
      </c>
      <c r="K20" s="16">
        <f t="shared" si="1"/>
        <v>73.9253333333333</v>
      </c>
      <c r="L20" s="16">
        <f t="shared" si="2"/>
      </c>
    </row>
    <row r="21" spans="1:12" s="1" customFormat="1" ht="15" customHeight="1">
      <c r="A21" s="13" t="str">
        <f>IF(I21&gt;0,TEXT(SUMPRODUCT(($F$4:$F$360=$F21)*($K$4:$K$360&gt;$K21))+1,"00"),"")</f>
        <v>03</v>
      </c>
      <c r="B21" s="14" t="s">
        <v>45</v>
      </c>
      <c r="C21" s="14" t="s">
        <v>40</v>
      </c>
      <c r="D21" s="15" t="s">
        <v>41</v>
      </c>
      <c r="E21" s="15" t="s">
        <v>42</v>
      </c>
      <c r="F21" s="14" t="s">
        <v>43</v>
      </c>
      <c r="G21" s="14">
        <v>1</v>
      </c>
      <c r="H21" s="16">
        <v>25.6</v>
      </c>
      <c r="I21" s="16">
        <v>74.52</v>
      </c>
      <c r="J21" s="16">
        <f t="shared" si="0"/>
        <v>44.712</v>
      </c>
      <c r="K21" s="16">
        <f t="shared" si="1"/>
        <v>70.312</v>
      </c>
      <c r="L21" s="16">
        <f t="shared" si="2"/>
      </c>
    </row>
    <row r="22" spans="1:12" s="1" customFormat="1" ht="15" customHeight="1">
      <c r="A22" s="13" t="str">
        <f>IF(I22&gt;0,TEXT(SUMPRODUCT(($F$4:$F$360=$F22)*($K$4:$K$360&gt;$K22))+1,"00"),"")</f>
        <v>01</v>
      </c>
      <c r="B22" s="14" t="s">
        <v>46</v>
      </c>
      <c r="C22" s="14" t="s">
        <v>40</v>
      </c>
      <c r="D22" s="18" t="s">
        <v>47</v>
      </c>
      <c r="E22" s="18" t="s">
        <v>48</v>
      </c>
      <c r="F22" s="14" t="s">
        <v>49</v>
      </c>
      <c r="G22" s="14">
        <v>1</v>
      </c>
      <c r="H22" s="16">
        <v>28.5333333333333</v>
      </c>
      <c r="I22" s="16">
        <v>84.14</v>
      </c>
      <c r="J22" s="16">
        <f t="shared" si="0"/>
        <v>50.484</v>
      </c>
      <c r="K22" s="16">
        <f t="shared" si="1"/>
        <v>79.0173333333333</v>
      </c>
      <c r="L22" s="16">
        <f t="shared" si="2"/>
      </c>
    </row>
    <row r="23" spans="1:12" s="1" customFormat="1" ht="15" customHeight="1">
      <c r="A23" s="13" t="str">
        <f>IF(I23&gt;0,TEXT(SUMPRODUCT(($F$4:$F$360=$F23)*($K$4:$K$360&gt;$K23))+1,"00"),"")</f>
        <v>02</v>
      </c>
      <c r="B23" s="14" t="s">
        <v>50</v>
      </c>
      <c r="C23" s="14" t="s">
        <v>40</v>
      </c>
      <c r="D23" s="18" t="s">
        <v>47</v>
      </c>
      <c r="E23" s="18" t="s">
        <v>48</v>
      </c>
      <c r="F23" s="14" t="s">
        <v>49</v>
      </c>
      <c r="G23" s="14">
        <v>1</v>
      </c>
      <c r="H23" s="16">
        <v>26.2666666666667</v>
      </c>
      <c r="I23" s="16">
        <v>81.38</v>
      </c>
      <c r="J23" s="16">
        <f t="shared" si="0"/>
        <v>48.828</v>
      </c>
      <c r="K23" s="16">
        <f t="shared" si="1"/>
        <v>75.0946666666667</v>
      </c>
      <c r="L23" s="16">
        <f t="shared" si="2"/>
      </c>
    </row>
    <row r="24" spans="1:12" s="1" customFormat="1" ht="15" customHeight="1">
      <c r="A24" s="13" t="str">
        <f>IF(I24&gt;0,TEXT(SUMPRODUCT(($F$4:$F$360=$F24)*($K$4:$K$360&gt;$K24))+1,"00"),"")</f>
        <v>03</v>
      </c>
      <c r="B24" s="14" t="s">
        <v>51</v>
      </c>
      <c r="C24" s="14" t="s">
        <v>40</v>
      </c>
      <c r="D24" s="18" t="s">
        <v>47</v>
      </c>
      <c r="E24" s="18" t="s">
        <v>48</v>
      </c>
      <c r="F24" s="14" t="s">
        <v>49</v>
      </c>
      <c r="G24" s="14">
        <v>1</v>
      </c>
      <c r="H24" s="16">
        <v>26.6</v>
      </c>
      <c r="I24" s="16">
        <v>78.04</v>
      </c>
      <c r="J24" s="16">
        <f t="shared" si="0"/>
        <v>46.824</v>
      </c>
      <c r="K24" s="16">
        <f t="shared" si="1"/>
        <v>73.424</v>
      </c>
      <c r="L24" s="16">
        <f t="shared" si="2"/>
      </c>
    </row>
    <row r="25" spans="1:12" s="1" customFormat="1" ht="15" customHeight="1">
      <c r="A25" s="13" t="str">
        <f>IF(I25&gt;0,TEXT(SUMPRODUCT(($F$4:$F$360=$F25)*($K$4:$K$360&gt;$K25))+1,"00"),"")</f>
        <v>01</v>
      </c>
      <c r="B25" s="14" t="s">
        <v>52</v>
      </c>
      <c r="C25" s="14" t="s">
        <v>53</v>
      </c>
      <c r="D25" s="15" t="s">
        <v>54</v>
      </c>
      <c r="E25" s="15" t="s">
        <v>55</v>
      </c>
      <c r="F25" s="14" t="s">
        <v>56</v>
      </c>
      <c r="G25" s="14">
        <v>1</v>
      </c>
      <c r="H25" s="16">
        <v>29.3333333333333</v>
      </c>
      <c r="I25" s="16">
        <v>80.66</v>
      </c>
      <c r="J25" s="16">
        <f t="shared" si="0"/>
        <v>48.396</v>
      </c>
      <c r="K25" s="16">
        <f t="shared" si="1"/>
        <v>77.7293333333333</v>
      </c>
      <c r="L25" s="16">
        <f t="shared" si="2"/>
      </c>
    </row>
    <row r="26" spans="1:12" s="1" customFormat="1" ht="15" customHeight="1">
      <c r="A26" s="13" t="str">
        <f>IF(I26&gt;0,TEXT(SUMPRODUCT(($F$4:$F$360=$F26)*($K$4:$K$360&gt;$K26))+1,"00"),"")</f>
        <v>02</v>
      </c>
      <c r="B26" s="14" t="s">
        <v>57</v>
      </c>
      <c r="C26" s="14" t="s">
        <v>53</v>
      </c>
      <c r="D26" s="15" t="s">
        <v>54</v>
      </c>
      <c r="E26" s="15" t="s">
        <v>55</v>
      </c>
      <c r="F26" s="14" t="s">
        <v>56</v>
      </c>
      <c r="G26" s="14">
        <v>1</v>
      </c>
      <c r="H26" s="16">
        <v>28.4666666666667</v>
      </c>
      <c r="I26" s="16">
        <v>74.3</v>
      </c>
      <c r="J26" s="16">
        <f t="shared" si="0"/>
        <v>44.58</v>
      </c>
      <c r="K26" s="16">
        <f t="shared" si="1"/>
        <v>73.0466666666667</v>
      </c>
      <c r="L26" s="16">
        <f t="shared" si="2"/>
      </c>
    </row>
    <row r="27" spans="1:12" s="1" customFormat="1" ht="15" customHeight="1">
      <c r="A27" s="13" t="str">
        <f>IF(I27&gt;0,TEXT(SUMPRODUCT(($F$4:$F$360=$F27)*($K$4:$K$360&gt;$K27))+1,"00"),"")</f>
        <v>03</v>
      </c>
      <c r="B27" s="14" t="s">
        <v>58</v>
      </c>
      <c r="C27" s="14" t="s">
        <v>53</v>
      </c>
      <c r="D27" s="15" t="s">
        <v>54</v>
      </c>
      <c r="E27" s="15" t="s">
        <v>55</v>
      </c>
      <c r="F27" s="14" t="s">
        <v>56</v>
      </c>
      <c r="G27" s="14">
        <v>1</v>
      </c>
      <c r="H27" s="16">
        <v>29.2</v>
      </c>
      <c r="I27" s="16">
        <v>64.04</v>
      </c>
      <c r="J27" s="16">
        <f t="shared" si="0"/>
        <v>38.424</v>
      </c>
      <c r="K27" s="16">
        <f t="shared" si="1"/>
        <v>67.624</v>
      </c>
      <c r="L27" s="16">
        <f t="shared" si="2"/>
      </c>
    </row>
    <row r="28" spans="1:12" s="1" customFormat="1" ht="15" customHeight="1">
      <c r="A28" s="13" t="str">
        <f>IF(I28&gt;0,TEXT(SUMPRODUCT(($F$4:$F$360=$F28)*($K$4:$K$360&gt;$K28))+1,"00"),"")</f>
        <v>01</v>
      </c>
      <c r="B28" s="14" t="s">
        <v>59</v>
      </c>
      <c r="C28" s="14" t="s">
        <v>53</v>
      </c>
      <c r="D28" s="15" t="s">
        <v>54</v>
      </c>
      <c r="E28" s="15" t="s">
        <v>42</v>
      </c>
      <c r="F28" s="14" t="s">
        <v>60</v>
      </c>
      <c r="G28" s="14">
        <v>1</v>
      </c>
      <c r="H28" s="16">
        <v>25.7333333333333</v>
      </c>
      <c r="I28" s="16">
        <v>80.6</v>
      </c>
      <c r="J28" s="16">
        <f t="shared" si="0"/>
        <v>48.36</v>
      </c>
      <c r="K28" s="16">
        <f t="shared" si="1"/>
        <v>74.0933333333333</v>
      </c>
      <c r="L28" s="16">
        <f t="shared" si="2"/>
      </c>
    </row>
    <row r="29" spans="1:12" s="1" customFormat="1" ht="15" customHeight="1">
      <c r="A29" s="13" t="str">
        <f>IF(I29&gt;0,TEXT(SUMPRODUCT(($F$4:$F$360=$F29)*($K$4:$K$360&gt;$K29))+1,"00"),"")</f>
        <v>02</v>
      </c>
      <c r="B29" s="14" t="s">
        <v>61</v>
      </c>
      <c r="C29" s="14" t="s">
        <v>53</v>
      </c>
      <c r="D29" s="14" t="s">
        <v>54</v>
      </c>
      <c r="E29" s="14" t="s">
        <v>42</v>
      </c>
      <c r="F29" s="17" t="s">
        <v>60</v>
      </c>
      <c r="G29" s="17">
        <v>1</v>
      </c>
      <c r="H29" s="16">
        <v>24</v>
      </c>
      <c r="I29" s="16">
        <v>81.52</v>
      </c>
      <c r="J29" s="16">
        <f t="shared" si="0"/>
        <v>48.912</v>
      </c>
      <c r="K29" s="16">
        <f t="shared" si="1"/>
        <v>72.912</v>
      </c>
      <c r="L29" s="16">
        <f t="shared" si="2"/>
      </c>
    </row>
    <row r="30" spans="1:12" s="1" customFormat="1" ht="15" customHeight="1">
      <c r="A30" s="13" t="str">
        <f>IF(I30&gt;0,TEXT(SUMPRODUCT(($F$4:$F$360=$F30)*($K$4:$K$360&gt;$K30))+1,"00"),"")</f>
        <v>03</v>
      </c>
      <c r="B30" s="14" t="s">
        <v>62</v>
      </c>
      <c r="C30" s="14" t="s">
        <v>53</v>
      </c>
      <c r="D30" s="14" t="s">
        <v>54</v>
      </c>
      <c r="E30" s="15" t="s">
        <v>42</v>
      </c>
      <c r="F30" s="17" t="s">
        <v>60</v>
      </c>
      <c r="G30" s="14">
        <v>1</v>
      </c>
      <c r="H30" s="16">
        <v>24.0666666666667</v>
      </c>
      <c r="I30" s="16">
        <v>63.54</v>
      </c>
      <c r="J30" s="16">
        <f t="shared" si="0"/>
        <v>38.124</v>
      </c>
      <c r="K30" s="16">
        <f t="shared" si="1"/>
        <v>62.1906666666667</v>
      </c>
      <c r="L30" s="16">
        <f t="shared" si="2"/>
      </c>
    </row>
    <row r="31" spans="1:12" s="1" customFormat="1" ht="15" customHeight="1">
      <c r="A31" s="13" t="str">
        <f>IF(I31&gt;0,TEXT(SUMPRODUCT(($F$4:$F$360=$F31)*($K$4:$K$360&gt;$K31))+1,"00"),"")</f>
        <v>01</v>
      </c>
      <c r="B31" s="14" t="s">
        <v>63</v>
      </c>
      <c r="C31" s="14" t="s">
        <v>64</v>
      </c>
      <c r="D31" s="15" t="s">
        <v>65</v>
      </c>
      <c r="E31" s="15" t="s">
        <v>66</v>
      </c>
      <c r="F31" s="14" t="s">
        <v>67</v>
      </c>
      <c r="G31" s="14">
        <v>1</v>
      </c>
      <c r="H31" s="16">
        <v>27.8666666666667</v>
      </c>
      <c r="I31" s="16">
        <v>80.64</v>
      </c>
      <c r="J31" s="16">
        <f t="shared" si="0"/>
        <v>48.384</v>
      </c>
      <c r="K31" s="16">
        <f t="shared" si="1"/>
        <v>76.2506666666667</v>
      </c>
      <c r="L31" s="16">
        <f t="shared" si="2"/>
      </c>
    </row>
    <row r="32" spans="1:12" s="1" customFormat="1" ht="15" customHeight="1">
      <c r="A32" s="13" t="str">
        <f>IF(I32&gt;0,TEXT(SUMPRODUCT(($F$4:$F$360=$F32)*($K$4:$K$360&gt;$K32))+1,"00"),"")</f>
        <v>02</v>
      </c>
      <c r="B32" s="14" t="s">
        <v>68</v>
      </c>
      <c r="C32" s="14" t="s">
        <v>64</v>
      </c>
      <c r="D32" s="14" t="s">
        <v>65</v>
      </c>
      <c r="E32" s="14" t="s">
        <v>66</v>
      </c>
      <c r="F32" s="17" t="s">
        <v>67</v>
      </c>
      <c r="G32" s="17">
        <v>1</v>
      </c>
      <c r="H32" s="16">
        <v>25.2</v>
      </c>
      <c r="I32" s="16">
        <v>79.44</v>
      </c>
      <c r="J32" s="16">
        <f t="shared" si="0"/>
        <v>47.664</v>
      </c>
      <c r="K32" s="16">
        <f t="shared" si="1"/>
        <v>72.864</v>
      </c>
      <c r="L32" s="16">
        <f t="shared" si="2"/>
      </c>
    </row>
    <row r="33" spans="1:12" s="1" customFormat="1" ht="15" customHeight="1">
      <c r="A33" s="13" t="str">
        <f>IF(I33&gt;0,TEXT(SUMPRODUCT(($F$4:$F$360=$F33)*($K$4:$K$360&gt;$K33))+1,"00"),"")</f>
        <v>03</v>
      </c>
      <c r="B33" s="14" t="s">
        <v>69</v>
      </c>
      <c r="C33" s="14" t="s">
        <v>64</v>
      </c>
      <c r="D33" s="14" t="s">
        <v>65</v>
      </c>
      <c r="E33" s="15" t="s">
        <v>66</v>
      </c>
      <c r="F33" s="17" t="s">
        <v>67</v>
      </c>
      <c r="G33" s="14">
        <v>1</v>
      </c>
      <c r="H33" s="16">
        <v>25.3333333333333</v>
      </c>
      <c r="I33" s="16">
        <v>47.3</v>
      </c>
      <c r="J33" s="16">
        <f t="shared" si="0"/>
        <v>28.38</v>
      </c>
      <c r="K33" s="16">
        <f t="shared" si="1"/>
        <v>53.7133333333333</v>
      </c>
      <c r="L33" s="16">
        <f t="shared" si="2"/>
      </c>
    </row>
    <row r="34" spans="1:12" s="1" customFormat="1" ht="15" customHeight="1">
      <c r="A34" s="13" t="str">
        <f>IF(I34&gt;0,TEXT(SUMPRODUCT(($F$4:$F$360=$F34)*($K$4:$K$360&gt;$K34))+1,"00"),"")</f>
        <v>01</v>
      </c>
      <c r="B34" s="14" t="s">
        <v>70</v>
      </c>
      <c r="C34" s="14" t="s">
        <v>64</v>
      </c>
      <c r="D34" s="15" t="s">
        <v>71</v>
      </c>
      <c r="E34" s="15" t="s">
        <v>72</v>
      </c>
      <c r="F34" s="14" t="s">
        <v>73</v>
      </c>
      <c r="G34" s="14">
        <v>1</v>
      </c>
      <c r="H34" s="16">
        <v>27.8</v>
      </c>
      <c r="I34" s="16">
        <v>81.62</v>
      </c>
      <c r="J34" s="16">
        <f t="shared" si="0"/>
        <v>48.972</v>
      </c>
      <c r="K34" s="16">
        <f t="shared" si="1"/>
        <v>76.772</v>
      </c>
      <c r="L34" s="16">
        <f t="shared" si="2"/>
      </c>
    </row>
    <row r="35" spans="1:12" s="1" customFormat="1" ht="15" customHeight="1">
      <c r="A35" s="13" t="str">
        <f>IF(I35&gt;0,TEXT(SUMPRODUCT(($F$4:$F$360=$F35)*($K$4:$K$360&gt;$K35))+1,"00"),"")</f>
        <v>02</v>
      </c>
      <c r="B35" s="14" t="s">
        <v>74</v>
      </c>
      <c r="C35" s="14" t="s">
        <v>64</v>
      </c>
      <c r="D35" s="14" t="s">
        <v>71</v>
      </c>
      <c r="E35" s="15" t="s">
        <v>72</v>
      </c>
      <c r="F35" s="17" t="s">
        <v>73</v>
      </c>
      <c r="G35" s="14">
        <v>1</v>
      </c>
      <c r="H35" s="16">
        <v>24.7333333333333</v>
      </c>
      <c r="I35" s="16">
        <v>77.68</v>
      </c>
      <c r="J35" s="16">
        <f t="shared" si="0"/>
        <v>46.608</v>
      </c>
      <c r="K35" s="16">
        <f t="shared" si="1"/>
        <v>71.3413333333333</v>
      </c>
      <c r="L35" s="16">
        <f t="shared" si="2"/>
      </c>
    </row>
    <row r="36" spans="1:12" s="1" customFormat="1" ht="15" customHeight="1">
      <c r="A36" s="13">
        <f>IF(I36&gt;0,TEXT(SUMPRODUCT(($F$4:$F$360=$F36)*($K$4:$K$360&gt;$K36))+1,"00"),"")</f>
      </c>
      <c r="B36" s="14" t="s">
        <v>75</v>
      </c>
      <c r="C36" s="14" t="s">
        <v>64</v>
      </c>
      <c r="D36" s="15" t="s">
        <v>71</v>
      </c>
      <c r="E36" s="15" t="s">
        <v>72</v>
      </c>
      <c r="F36" s="14" t="s">
        <v>73</v>
      </c>
      <c r="G36" s="14">
        <v>1</v>
      </c>
      <c r="H36" s="16">
        <v>29.0666666666667</v>
      </c>
      <c r="I36" s="16"/>
      <c r="J36" s="16">
        <f t="shared" si="0"/>
      </c>
      <c r="K36" s="16">
        <f t="shared" si="1"/>
        <v>0</v>
      </c>
      <c r="L36" s="16" t="str">
        <f t="shared" si="2"/>
        <v>面试缺考</v>
      </c>
    </row>
    <row r="37" spans="1:12" s="1" customFormat="1" ht="15" customHeight="1">
      <c r="A37" s="13" t="str">
        <f>IF(I37&gt;0,TEXT(SUMPRODUCT(($F$4:$F$360=$F37)*($K$4:$K$360&gt;$K37))+1,"00"),"")</f>
        <v>01</v>
      </c>
      <c r="B37" s="14" t="s">
        <v>76</v>
      </c>
      <c r="C37" s="14" t="s">
        <v>77</v>
      </c>
      <c r="D37" s="18" t="s">
        <v>78</v>
      </c>
      <c r="E37" s="15" t="s">
        <v>79</v>
      </c>
      <c r="F37" s="14" t="s">
        <v>80</v>
      </c>
      <c r="G37" s="14">
        <v>2</v>
      </c>
      <c r="H37" s="16">
        <v>27.7333333333333</v>
      </c>
      <c r="I37" s="16">
        <v>87.04</v>
      </c>
      <c r="J37" s="16">
        <f t="shared" si="0"/>
        <v>52.224</v>
      </c>
      <c r="K37" s="16">
        <f t="shared" si="1"/>
        <v>79.9573333333333</v>
      </c>
      <c r="L37" s="16">
        <f t="shared" si="2"/>
      </c>
    </row>
    <row r="38" spans="1:12" s="1" customFormat="1" ht="15" customHeight="1">
      <c r="A38" s="13" t="str">
        <f>IF(I38&gt;0,TEXT(SUMPRODUCT(($F$4:$F$360=$F38)*($K$4:$K$360&gt;$K38))+1,"00"),"")</f>
        <v>02</v>
      </c>
      <c r="B38" s="14" t="s">
        <v>81</v>
      </c>
      <c r="C38" s="14" t="s">
        <v>77</v>
      </c>
      <c r="D38" s="18" t="s">
        <v>78</v>
      </c>
      <c r="E38" s="15" t="s">
        <v>79</v>
      </c>
      <c r="F38" s="14" t="s">
        <v>80</v>
      </c>
      <c r="G38" s="14">
        <v>2</v>
      </c>
      <c r="H38" s="16">
        <v>27.5333333333333</v>
      </c>
      <c r="I38" s="16">
        <v>84.48</v>
      </c>
      <c r="J38" s="16">
        <f t="shared" si="0"/>
        <v>50.688</v>
      </c>
      <c r="K38" s="16">
        <f t="shared" si="1"/>
        <v>78.2213333333333</v>
      </c>
      <c r="L38" s="16">
        <f t="shared" si="2"/>
      </c>
    </row>
    <row r="39" spans="1:12" s="1" customFormat="1" ht="15" customHeight="1">
      <c r="A39" s="13" t="str">
        <f>IF(I39&gt;0,TEXT(SUMPRODUCT(($F$4:$F$360=$F39)*($K$4:$K$360&gt;$K39))+1,"00"),"")</f>
        <v>03</v>
      </c>
      <c r="B39" s="14" t="s">
        <v>82</v>
      </c>
      <c r="C39" s="14" t="s">
        <v>77</v>
      </c>
      <c r="D39" s="18" t="s">
        <v>78</v>
      </c>
      <c r="E39" s="15" t="s">
        <v>79</v>
      </c>
      <c r="F39" s="14" t="s">
        <v>80</v>
      </c>
      <c r="G39" s="14">
        <v>2</v>
      </c>
      <c r="H39" s="16">
        <v>28.6666666666667</v>
      </c>
      <c r="I39" s="16">
        <v>80.32</v>
      </c>
      <c r="J39" s="16">
        <f t="shared" si="0"/>
        <v>48.192</v>
      </c>
      <c r="K39" s="16">
        <f t="shared" si="1"/>
        <v>76.8586666666667</v>
      </c>
      <c r="L39" s="16">
        <f t="shared" si="2"/>
      </c>
    </row>
    <row r="40" spans="1:12" s="1" customFormat="1" ht="15" customHeight="1">
      <c r="A40" s="13" t="str">
        <f>IF(I40&gt;0,TEXT(SUMPRODUCT(($F$4:$F$360=$F40)*($K$4:$K$360&gt;$K40))+1,"00"),"")</f>
        <v>04</v>
      </c>
      <c r="B40" s="14" t="s">
        <v>83</v>
      </c>
      <c r="C40" s="14" t="s">
        <v>77</v>
      </c>
      <c r="D40" s="18" t="s">
        <v>78</v>
      </c>
      <c r="E40" s="15" t="s">
        <v>79</v>
      </c>
      <c r="F40" s="14" t="s">
        <v>80</v>
      </c>
      <c r="G40" s="14">
        <v>2</v>
      </c>
      <c r="H40" s="16">
        <v>27.2666666666667</v>
      </c>
      <c r="I40" s="16">
        <v>81.64</v>
      </c>
      <c r="J40" s="16">
        <f t="shared" si="0"/>
        <v>48.984</v>
      </c>
      <c r="K40" s="16">
        <f t="shared" si="1"/>
        <v>76.2506666666667</v>
      </c>
      <c r="L40" s="16">
        <f t="shared" si="2"/>
      </c>
    </row>
    <row r="41" spans="1:12" s="1" customFormat="1" ht="15" customHeight="1">
      <c r="A41" s="13" t="str">
        <f>IF(I41&gt;0,TEXT(SUMPRODUCT(($F$4:$F$360=$F41)*($K$4:$K$360&gt;$K41))+1,"00"),"")</f>
        <v>05</v>
      </c>
      <c r="B41" s="14" t="s">
        <v>84</v>
      </c>
      <c r="C41" s="14" t="s">
        <v>77</v>
      </c>
      <c r="D41" s="14" t="s">
        <v>78</v>
      </c>
      <c r="E41" s="18" t="s">
        <v>79</v>
      </c>
      <c r="F41" s="17" t="s">
        <v>80</v>
      </c>
      <c r="G41" s="14">
        <v>2</v>
      </c>
      <c r="H41" s="16">
        <v>26.8</v>
      </c>
      <c r="I41" s="16">
        <v>81.58</v>
      </c>
      <c r="J41" s="16">
        <f t="shared" si="0"/>
        <v>48.948</v>
      </c>
      <c r="K41" s="16">
        <f t="shared" si="1"/>
        <v>75.748</v>
      </c>
      <c r="L41" s="16">
        <f t="shared" si="2"/>
      </c>
    </row>
    <row r="42" spans="1:12" s="1" customFormat="1" ht="15" customHeight="1">
      <c r="A42" s="13" t="str">
        <f>IF(I42&gt;0,TEXT(SUMPRODUCT(($F$4:$F$360=$F42)*($K$4:$K$360&gt;$K42))+1,"00"),"")</f>
        <v>06</v>
      </c>
      <c r="B42" s="14" t="s">
        <v>85</v>
      </c>
      <c r="C42" s="14" t="s">
        <v>77</v>
      </c>
      <c r="D42" s="18" t="s">
        <v>78</v>
      </c>
      <c r="E42" s="15" t="s">
        <v>79</v>
      </c>
      <c r="F42" s="14" t="s">
        <v>80</v>
      </c>
      <c r="G42" s="14">
        <v>2</v>
      </c>
      <c r="H42" s="16">
        <v>26.8666666666667</v>
      </c>
      <c r="I42" s="16">
        <v>79.06</v>
      </c>
      <c r="J42" s="16">
        <f t="shared" si="0"/>
        <v>47.436</v>
      </c>
      <c r="K42" s="16">
        <f t="shared" si="1"/>
        <v>74.3026666666667</v>
      </c>
      <c r="L42" s="16">
        <f t="shared" si="2"/>
      </c>
    </row>
    <row r="43" spans="1:12" s="1" customFormat="1" ht="15" customHeight="1">
      <c r="A43" s="13" t="str">
        <f>IF(I43&gt;0,TEXT(SUMPRODUCT(($F$4:$F$360=$F43)*($K$4:$K$360&gt;$K43))+1,"00"),"")</f>
        <v>01</v>
      </c>
      <c r="B43" s="14" t="s">
        <v>86</v>
      </c>
      <c r="C43" s="14" t="s">
        <v>77</v>
      </c>
      <c r="D43" s="18" t="s">
        <v>78</v>
      </c>
      <c r="E43" s="15" t="s">
        <v>87</v>
      </c>
      <c r="F43" s="14" t="s">
        <v>88</v>
      </c>
      <c r="G43" s="14">
        <v>2</v>
      </c>
      <c r="H43" s="16">
        <v>29</v>
      </c>
      <c r="I43" s="16">
        <v>87.18</v>
      </c>
      <c r="J43" s="16">
        <f t="shared" si="0"/>
        <v>52.308</v>
      </c>
      <c r="K43" s="16">
        <f t="shared" si="1"/>
        <v>81.308</v>
      </c>
      <c r="L43" s="16">
        <f t="shared" si="2"/>
      </c>
    </row>
    <row r="44" spans="1:12" s="1" customFormat="1" ht="15" customHeight="1">
      <c r="A44" s="13" t="str">
        <f>IF(I44&gt;0,TEXT(SUMPRODUCT(($F$4:$F$360=$F44)*($K$4:$K$360&gt;$K44))+1,"00"),"")</f>
        <v>02</v>
      </c>
      <c r="B44" s="14" t="s">
        <v>89</v>
      </c>
      <c r="C44" s="14" t="s">
        <v>77</v>
      </c>
      <c r="D44" s="18" t="s">
        <v>78</v>
      </c>
      <c r="E44" s="15" t="s">
        <v>87</v>
      </c>
      <c r="F44" s="14" t="s">
        <v>88</v>
      </c>
      <c r="G44" s="14">
        <v>2</v>
      </c>
      <c r="H44" s="16">
        <v>27.8666666666667</v>
      </c>
      <c r="I44" s="16">
        <v>86.5</v>
      </c>
      <c r="J44" s="16">
        <f t="shared" si="0"/>
        <v>51.9</v>
      </c>
      <c r="K44" s="16">
        <f t="shared" si="1"/>
        <v>79.7666666666667</v>
      </c>
      <c r="L44" s="16">
        <f t="shared" si="2"/>
      </c>
    </row>
    <row r="45" spans="1:12" s="1" customFormat="1" ht="15" customHeight="1">
      <c r="A45" s="13" t="str">
        <f>IF(I45&gt;0,TEXT(SUMPRODUCT(($F$4:$F$360=$F45)*($K$4:$K$360&gt;$K45))+1,"00"),"")</f>
        <v>03</v>
      </c>
      <c r="B45" s="14" t="s">
        <v>90</v>
      </c>
      <c r="C45" s="14" t="s">
        <v>77</v>
      </c>
      <c r="D45" s="18" t="s">
        <v>78</v>
      </c>
      <c r="E45" s="15" t="s">
        <v>87</v>
      </c>
      <c r="F45" s="14" t="s">
        <v>88</v>
      </c>
      <c r="G45" s="14">
        <v>2</v>
      </c>
      <c r="H45" s="16">
        <v>28.6666666666667</v>
      </c>
      <c r="I45" s="16">
        <v>84.26</v>
      </c>
      <c r="J45" s="16">
        <f t="shared" si="0"/>
        <v>50.556</v>
      </c>
      <c r="K45" s="16">
        <f t="shared" si="1"/>
        <v>79.2226666666667</v>
      </c>
      <c r="L45" s="16">
        <f t="shared" si="2"/>
      </c>
    </row>
    <row r="46" spans="1:12" s="1" customFormat="1" ht="15" customHeight="1">
      <c r="A46" s="13" t="str">
        <f>IF(I46&gt;0,TEXT(SUMPRODUCT(($F$4:$F$360=$F46)*($K$4:$K$360&gt;$K46))+1,"00"),"")</f>
        <v>04</v>
      </c>
      <c r="B46" s="14" t="s">
        <v>91</v>
      </c>
      <c r="C46" s="14" t="s">
        <v>77</v>
      </c>
      <c r="D46" s="18" t="s">
        <v>78</v>
      </c>
      <c r="E46" s="15" t="s">
        <v>87</v>
      </c>
      <c r="F46" s="14" t="s">
        <v>88</v>
      </c>
      <c r="G46" s="14">
        <v>2</v>
      </c>
      <c r="H46" s="16">
        <v>27.4</v>
      </c>
      <c r="I46" s="16">
        <v>81.88</v>
      </c>
      <c r="J46" s="16">
        <f t="shared" si="0"/>
        <v>49.128</v>
      </c>
      <c r="K46" s="16">
        <f t="shared" si="1"/>
        <v>76.528</v>
      </c>
      <c r="L46" s="16">
        <f t="shared" si="2"/>
      </c>
    </row>
    <row r="47" spans="1:12" s="1" customFormat="1" ht="15" customHeight="1">
      <c r="A47" s="13" t="str">
        <f>IF(I47&gt;0,TEXT(SUMPRODUCT(($F$4:$F$360=$F47)*($K$4:$K$360&gt;$K47))+1,"00"),"")</f>
        <v>05</v>
      </c>
      <c r="B47" s="14" t="s">
        <v>92</v>
      </c>
      <c r="C47" s="14" t="s">
        <v>77</v>
      </c>
      <c r="D47" s="18" t="s">
        <v>78</v>
      </c>
      <c r="E47" s="15" t="s">
        <v>87</v>
      </c>
      <c r="F47" s="14" t="s">
        <v>88</v>
      </c>
      <c r="G47" s="14">
        <v>2</v>
      </c>
      <c r="H47" s="16">
        <v>27.4</v>
      </c>
      <c r="I47" s="16">
        <v>81.76</v>
      </c>
      <c r="J47" s="16">
        <f t="shared" si="0"/>
        <v>49.056</v>
      </c>
      <c r="K47" s="16">
        <f t="shared" si="1"/>
        <v>76.456</v>
      </c>
      <c r="L47" s="16">
        <f t="shared" si="2"/>
      </c>
    </row>
    <row r="48" spans="1:12" s="1" customFormat="1" ht="15" customHeight="1">
      <c r="A48" s="13" t="str">
        <f>IF(I48&gt;0,TEXT(SUMPRODUCT(($F$4:$F$360=$F48)*($K$4:$K$360&gt;$K48))+1,"00"),"")</f>
        <v>06</v>
      </c>
      <c r="B48" s="14" t="s">
        <v>93</v>
      </c>
      <c r="C48" s="14" t="s">
        <v>77</v>
      </c>
      <c r="D48" s="18" t="s">
        <v>78</v>
      </c>
      <c r="E48" s="15" t="s">
        <v>87</v>
      </c>
      <c r="F48" s="14" t="s">
        <v>88</v>
      </c>
      <c r="G48" s="14">
        <v>2</v>
      </c>
      <c r="H48" s="16">
        <v>29.2</v>
      </c>
      <c r="I48" s="16">
        <v>78.14</v>
      </c>
      <c r="J48" s="16">
        <f t="shared" si="0"/>
        <v>46.884</v>
      </c>
      <c r="K48" s="16">
        <f t="shared" si="1"/>
        <v>76.084</v>
      </c>
      <c r="L48" s="16">
        <f t="shared" si="2"/>
      </c>
    </row>
    <row r="49" spans="1:12" s="1" customFormat="1" ht="15" customHeight="1">
      <c r="A49" s="13" t="str">
        <f>IF(I49&gt;0,TEXT(SUMPRODUCT(($F$4:$F$360=$F49)*($K$4:$K$360&gt;$K49))+1,"00"),"")</f>
        <v>01</v>
      </c>
      <c r="B49" s="14" t="s">
        <v>94</v>
      </c>
      <c r="C49" s="14" t="s">
        <v>77</v>
      </c>
      <c r="D49" s="15" t="s">
        <v>95</v>
      </c>
      <c r="E49" s="15" t="s">
        <v>96</v>
      </c>
      <c r="F49" s="14" t="s">
        <v>97</v>
      </c>
      <c r="G49" s="14">
        <v>3</v>
      </c>
      <c r="H49" s="16">
        <v>25.2666666666667</v>
      </c>
      <c r="I49" s="16">
        <v>83.84</v>
      </c>
      <c r="J49" s="16">
        <f t="shared" si="0"/>
        <v>50.304</v>
      </c>
      <c r="K49" s="16">
        <f t="shared" si="1"/>
        <v>75.5706666666667</v>
      </c>
      <c r="L49" s="16">
        <f t="shared" si="2"/>
      </c>
    </row>
    <row r="50" spans="1:12" s="1" customFormat="1" ht="15" customHeight="1">
      <c r="A50" s="13" t="str">
        <f>IF(I50&gt;0,TEXT(SUMPRODUCT(($F$4:$F$360=$F50)*($K$4:$K$360&gt;$K50))+1,"00"),"")</f>
        <v>02</v>
      </c>
      <c r="B50" s="14" t="s">
        <v>98</v>
      </c>
      <c r="C50" s="14" t="s">
        <v>77</v>
      </c>
      <c r="D50" s="15" t="s">
        <v>95</v>
      </c>
      <c r="E50" s="15" t="s">
        <v>96</v>
      </c>
      <c r="F50" s="14" t="s">
        <v>97</v>
      </c>
      <c r="G50" s="14">
        <v>3</v>
      </c>
      <c r="H50" s="16">
        <v>25.5333333333333</v>
      </c>
      <c r="I50" s="16">
        <v>81.5</v>
      </c>
      <c r="J50" s="16">
        <f t="shared" si="0"/>
        <v>48.9</v>
      </c>
      <c r="K50" s="16">
        <f t="shared" si="1"/>
        <v>74.4333333333333</v>
      </c>
      <c r="L50" s="16">
        <f t="shared" si="2"/>
      </c>
    </row>
    <row r="51" spans="1:12" s="1" customFormat="1" ht="15" customHeight="1">
      <c r="A51" s="13" t="str">
        <f>IF(I51&gt;0,TEXT(SUMPRODUCT(($F$4:$F$360=$F51)*($K$4:$K$360&gt;$K51))+1,"00"),"")</f>
        <v>03</v>
      </c>
      <c r="B51" s="14" t="s">
        <v>99</v>
      </c>
      <c r="C51" s="14" t="s">
        <v>77</v>
      </c>
      <c r="D51" s="15" t="s">
        <v>95</v>
      </c>
      <c r="E51" s="15" t="s">
        <v>96</v>
      </c>
      <c r="F51" s="14" t="s">
        <v>97</v>
      </c>
      <c r="G51" s="14">
        <v>3</v>
      </c>
      <c r="H51" s="16">
        <v>25.0666666666667</v>
      </c>
      <c r="I51" s="16">
        <v>81.48</v>
      </c>
      <c r="J51" s="16">
        <f t="shared" si="0"/>
        <v>48.888</v>
      </c>
      <c r="K51" s="16">
        <f t="shared" si="1"/>
        <v>73.9546666666667</v>
      </c>
      <c r="L51" s="16">
        <f t="shared" si="2"/>
      </c>
    </row>
    <row r="52" spans="1:12" s="1" customFormat="1" ht="15" customHeight="1">
      <c r="A52" s="13" t="str">
        <f>IF(I52&gt;0,TEXT(SUMPRODUCT(($F$4:$F$360=$F52)*($K$4:$K$360&gt;$K52))+1,"00"),"")</f>
        <v>04</v>
      </c>
      <c r="B52" s="14" t="s">
        <v>100</v>
      </c>
      <c r="C52" s="14" t="s">
        <v>77</v>
      </c>
      <c r="D52" s="14" t="s">
        <v>95</v>
      </c>
      <c r="E52" s="14" t="s">
        <v>96</v>
      </c>
      <c r="F52" s="17" t="s">
        <v>97</v>
      </c>
      <c r="G52" s="17">
        <v>3</v>
      </c>
      <c r="H52" s="16">
        <v>22.9333333333333</v>
      </c>
      <c r="I52" s="16">
        <v>83.4</v>
      </c>
      <c r="J52" s="16">
        <f t="shared" si="0"/>
        <v>50.04</v>
      </c>
      <c r="K52" s="16">
        <f t="shared" si="1"/>
        <v>72.9733333333333</v>
      </c>
      <c r="L52" s="16">
        <f t="shared" si="2"/>
      </c>
    </row>
    <row r="53" spans="1:12" s="1" customFormat="1" ht="15" customHeight="1">
      <c r="A53" s="13" t="str">
        <f>IF(I53&gt;0,TEXT(SUMPRODUCT(($F$4:$F$360=$F53)*($K$4:$K$360&gt;$K53))+1,"00"),"")</f>
        <v>05</v>
      </c>
      <c r="B53" s="14" t="s">
        <v>101</v>
      </c>
      <c r="C53" s="14" t="s">
        <v>77</v>
      </c>
      <c r="D53" s="15" t="s">
        <v>95</v>
      </c>
      <c r="E53" s="15" t="s">
        <v>96</v>
      </c>
      <c r="F53" s="14" t="s">
        <v>97</v>
      </c>
      <c r="G53" s="14">
        <v>3</v>
      </c>
      <c r="H53" s="16">
        <v>24.8666666666667</v>
      </c>
      <c r="I53" s="16">
        <v>80.02</v>
      </c>
      <c r="J53" s="16">
        <f t="shared" si="0"/>
        <v>48.012</v>
      </c>
      <c r="K53" s="16">
        <f t="shared" si="1"/>
        <v>72.8786666666667</v>
      </c>
      <c r="L53" s="16">
        <f t="shared" si="2"/>
      </c>
    </row>
    <row r="54" spans="1:12" s="1" customFormat="1" ht="15" customHeight="1">
      <c r="A54" s="13" t="str">
        <f>IF(I54&gt;0,TEXT(SUMPRODUCT(($F$4:$F$360=$F54)*($K$4:$K$360&gt;$K54))+1,"00"),"")</f>
        <v>06</v>
      </c>
      <c r="B54" s="20" t="s">
        <v>102</v>
      </c>
      <c r="C54" s="14" t="s">
        <v>77</v>
      </c>
      <c r="D54" s="14" t="s">
        <v>95</v>
      </c>
      <c r="E54" s="21" t="s">
        <v>96</v>
      </c>
      <c r="F54" s="21" t="s">
        <v>97</v>
      </c>
      <c r="G54" s="20">
        <v>3</v>
      </c>
      <c r="H54" s="16">
        <v>22.4</v>
      </c>
      <c r="I54" s="16">
        <v>82.12</v>
      </c>
      <c r="J54" s="16">
        <f t="shared" si="0"/>
        <v>49.272</v>
      </c>
      <c r="K54" s="16">
        <f t="shared" si="1"/>
        <v>71.672</v>
      </c>
      <c r="L54" s="16">
        <f t="shared" si="2"/>
      </c>
    </row>
    <row r="55" spans="1:12" s="1" customFormat="1" ht="15" customHeight="1">
      <c r="A55" s="13" t="str">
        <f>IF(I55&gt;0,TEXT(SUMPRODUCT(($F$4:$F$360=$F55)*($K$4:$K$360&gt;$K55))+1,"00"),"")</f>
        <v>07</v>
      </c>
      <c r="B55" s="14" t="s">
        <v>103</v>
      </c>
      <c r="C55" s="14" t="s">
        <v>77</v>
      </c>
      <c r="D55" s="15" t="s">
        <v>95</v>
      </c>
      <c r="E55" s="15" t="s">
        <v>96</v>
      </c>
      <c r="F55" s="14" t="s">
        <v>97</v>
      </c>
      <c r="G55" s="14">
        <v>3</v>
      </c>
      <c r="H55" s="16">
        <v>23.5333333333333</v>
      </c>
      <c r="I55" s="16">
        <v>77.76</v>
      </c>
      <c r="J55" s="16">
        <f t="shared" si="0"/>
        <v>46.656</v>
      </c>
      <c r="K55" s="16">
        <f t="shared" si="1"/>
        <v>70.1893333333333</v>
      </c>
      <c r="L55" s="16">
        <f t="shared" si="2"/>
      </c>
    </row>
    <row r="56" spans="1:12" s="1" customFormat="1" ht="15" customHeight="1">
      <c r="A56" s="13" t="str">
        <f>IF(I56&gt;0,TEXT(SUMPRODUCT(($F$4:$F$360=$F56)*($K$4:$K$360&gt;$K56))+1,"00"),"")</f>
        <v>08</v>
      </c>
      <c r="B56" s="20" t="s">
        <v>104</v>
      </c>
      <c r="C56" s="14" t="s">
        <v>77</v>
      </c>
      <c r="D56" s="14" t="s">
        <v>95</v>
      </c>
      <c r="E56" s="21" t="s">
        <v>96</v>
      </c>
      <c r="F56" s="21" t="s">
        <v>97</v>
      </c>
      <c r="G56" s="20">
        <v>3</v>
      </c>
      <c r="H56" s="16">
        <v>22.4</v>
      </c>
      <c r="I56" s="16">
        <v>76.68</v>
      </c>
      <c r="J56" s="16">
        <f t="shared" si="0"/>
        <v>46.008</v>
      </c>
      <c r="K56" s="16">
        <f t="shared" si="1"/>
        <v>68.408</v>
      </c>
      <c r="L56" s="16">
        <f t="shared" si="2"/>
      </c>
    </row>
    <row r="57" spans="1:12" s="1" customFormat="1" ht="15" customHeight="1">
      <c r="A57" s="13">
        <f>IF(I57&gt;0,TEXT(SUMPRODUCT(($F$4:$F$360=$F57)*($K$4:$K$360&gt;$K57))+1,"00"),"")</f>
      </c>
      <c r="B57" s="14" t="s">
        <v>105</v>
      </c>
      <c r="C57" s="14" t="s">
        <v>77</v>
      </c>
      <c r="D57" s="15" t="s">
        <v>95</v>
      </c>
      <c r="E57" s="15" t="s">
        <v>96</v>
      </c>
      <c r="F57" s="14" t="s">
        <v>97</v>
      </c>
      <c r="G57" s="14">
        <v>3</v>
      </c>
      <c r="H57" s="16">
        <v>23.8666666666667</v>
      </c>
      <c r="I57" s="16"/>
      <c r="J57" s="16">
        <f t="shared" si="0"/>
      </c>
      <c r="K57" s="16">
        <f t="shared" si="1"/>
        <v>0</v>
      </c>
      <c r="L57" s="16" t="str">
        <f t="shared" si="2"/>
        <v>面试缺考</v>
      </c>
    </row>
    <row r="58" spans="1:12" s="1" customFormat="1" ht="15" customHeight="1">
      <c r="A58" s="13" t="str">
        <f>IF(I58&gt;0,TEXT(SUMPRODUCT(($F$4:$F$360=$F58)*($K$4:$K$360&gt;$K58))+1,"00"),"")</f>
        <v>01</v>
      </c>
      <c r="B58" s="14" t="s">
        <v>106</v>
      </c>
      <c r="C58" s="14" t="s">
        <v>77</v>
      </c>
      <c r="D58" s="15" t="s">
        <v>107</v>
      </c>
      <c r="E58" s="15" t="s">
        <v>108</v>
      </c>
      <c r="F58" s="14" t="s">
        <v>109</v>
      </c>
      <c r="G58" s="14">
        <v>1</v>
      </c>
      <c r="H58" s="16">
        <v>25.7333333333333</v>
      </c>
      <c r="I58" s="16">
        <v>85.58</v>
      </c>
      <c r="J58" s="16">
        <f t="shared" si="0"/>
        <v>51.348</v>
      </c>
      <c r="K58" s="16">
        <f t="shared" si="1"/>
        <v>77.0813333333333</v>
      </c>
      <c r="L58" s="16">
        <f t="shared" si="2"/>
      </c>
    </row>
    <row r="59" spans="1:12" s="1" customFormat="1" ht="15" customHeight="1">
      <c r="A59" s="13" t="str">
        <f>IF(I59&gt;0,TEXT(SUMPRODUCT(($F$4:$F$360=$F59)*($K$4:$K$360&gt;$K59))+1,"00"),"")</f>
        <v>02</v>
      </c>
      <c r="B59" s="14" t="s">
        <v>110</v>
      </c>
      <c r="C59" s="14" t="s">
        <v>77</v>
      </c>
      <c r="D59" s="15" t="s">
        <v>107</v>
      </c>
      <c r="E59" s="15" t="s">
        <v>108</v>
      </c>
      <c r="F59" s="14" t="s">
        <v>109</v>
      </c>
      <c r="G59" s="14">
        <v>1</v>
      </c>
      <c r="H59" s="16">
        <v>25.2</v>
      </c>
      <c r="I59" s="16">
        <v>84.3</v>
      </c>
      <c r="J59" s="16">
        <f t="shared" si="0"/>
        <v>50.58</v>
      </c>
      <c r="K59" s="16">
        <f t="shared" si="1"/>
        <v>75.78</v>
      </c>
      <c r="L59" s="16">
        <f t="shared" si="2"/>
      </c>
    </row>
    <row r="60" spans="1:12" s="1" customFormat="1" ht="15" customHeight="1">
      <c r="A60" s="13" t="str">
        <f>IF(I60&gt;0,TEXT(SUMPRODUCT(($F$4:$F$360=$F60)*($K$4:$K$360&gt;$K60))+1,"00"),"")</f>
        <v>03</v>
      </c>
      <c r="B60" s="14" t="s">
        <v>111</v>
      </c>
      <c r="C60" s="14" t="s">
        <v>77</v>
      </c>
      <c r="D60" s="14" t="s">
        <v>107</v>
      </c>
      <c r="E60" s="14" t="s">
        <v>108</v>
      </c>
      <c r="F60" s="17" t="s">
        <v>109</v>
      </c>
      <c r="G60" s="17">
        <v>1</v>
      </c>
      <c r="H60" s="16">
        <v>23.3333333333333</v>
      </c>
      <c r="I60" s="16">
        <v>76.84</v>
      </c>
      <c r="J60" s="16">
        <f t="shared" si="0"/>
        <v>46.104</v>
      </c>
      <c r="K60" s="16">
        <f t="shared" si="1"/>
        <v>69.4373333333333</v>
      </c>
      <c r="L60" s="16">
        <f t="shared" si="2"/>
      </c>
    </row>
    <row r="61" spans="1:12" s="1" customFormat="1" ht="15" customHeight="1">
      <c r="A61" s="13" t="str">
        <f>IF(I61&gt;0,TEXT(SUMPRODUCT(($F$4:$F$360=$F61)*($K$4:$K$360&gt;$K61))+1,"00"),"")</f>
        <v>01</v>
      </c>
      <c r="B61" s="14" t="s">
        <v>112</v>
      </c>
      <c r="C61" s="14" t="s">
        <v>77</v>
      </c>
      <c r="D61" s="15" t="s">
        <v>113</v>
      </c>
      <c r="E61" s="15" t="s">
        <v>108</v>
      </c>
      <c r="F61" s="14" t="s">
        <v>114</v>
      </c>
      <c r="G61" s="14">
        <v>1</v>
      </c>
      <c r="H61" s="16">
        <v>22.8666666666667</v>
      </c>
      <c r="I61" s="16">
        <v>73.86</v>
      </c>
      <c r="J61" s="16">
        <f t="shared" si="0"/>
        <v>44.316</v>
      </c>
      <c r="K61" s="16">
        <f t="shared" si="1"/>
        <v>67.1826666666667</v>
      </c>
      <c r="L61" s="16">
        <f t="shared" si="2"/>
      </c>
    </row>
    <row r="62" spans="1:12" s="1" customFormat="1" ht="15" customHeight="1">
      <c r="A62" s="13" t="str">
        <f>IF(I62&gt;0,TEXT(SUMPRODUCT(($F$4:$F$360=$F62)*($K$4:$K$360&gt;$K62))+1,"00"),"")</f>
        <v>02</v>
      </c>
      <c r="B62" s="14" t="s">
        <v>115</v>
      </c>
      <c r="C62" s="14" t="s">
        <v>77</v>
      </c>
      <c r="D62" s="14" t="s">
        <v>113</v>
      </c>
      <c r="E62" s="15" t="s">
        <v>108</v>
      </c>
      <c r="F62" s="17" t="s">
        <v>114</v>
      </c>
      <c r="G62" s="14">
        <v>1</v>
      </c>
      <c r="H62" s="16">
        <v>22.1333333333333</v>
      </c>
      <c r="I62" s="16">
        <v>70.6</v>
      </c>
      <c r="J62" s="16">
        <f t="shared" si="0"/>
        <v>42.36</v>
      </c>
      <c r="K62" s="16">
        <f t="shared" si="1"/>
        <v>64.4933333333333</v>
      </c>
      <c r="L62" s="16">
        <f t="shared" si="2"/>
      </c>
    </row>
    <row r="63" spans="1:12" s="1" customFormat="1" ht="15" customHeight="1">
      <c r="A63" s="13">
        <f>IF(I63&gt;0,TEXT(SUMPRODUCT(($F$4:$F$360=$F63)*($K$4:$K$360&gt;$K63))+1,"00"),"")</f>
      </c>
      <c r="B63" s="14" t="s">
        <v>116</v>
      </c>
      <c r="C63" s="14" t="s">
        <v>77</v>
      </c>
      <c r="D63" s="15" t="s">
        <v>113</v>
      </c>
      <c r="E63" s="15" t="s">
        <v>108</v>
      </c>
      <c r="F63" s="14" t="s">
        <v>114</v>
      </c>
      <c r="G63" s="14">
        <v>1</v>
      </c>
      <c r="H63" s="16">
        <v>22.8666666666667</v>
      </c>
      <c r="I63" s="16"/>
      <c r="J63" s="16">
        <f t="shared" si="0"/>
      </c>
      <c r="K63" s="16">
        <f t="shared" si="1"/>
        <v>0</v>
      </c>
      <c r="L63" s="16" t="str">
        <f t="shared" si="2"/>
        <v>面试缺考</v>
      </c>
    </row>
    <row r="64" spans="1:12" s="1" customFormat="1" ht="15" customHeight="1">
      <c r="A64" s="13" t="str">
        <f>IF(I64&gt;0,TEXT(SUMPRODUCT(($F$4:$F$360=$F64)*($K$4:$K$360&gt;$K64))+1,"00"),"")</f>
        <v>01</v>
      </c>
      <c r="B64" s="14" t="s">
        <v>117</v>
      </c>
      <c r="C64" s="14" t="s">
        <v>77</v>
      </c>
      <c r="D64" s="15" t="s">
        <v>118</v>
      </c>
      <c r="E64" s="15" t="s">
        <v>87</v>
      </c>
      <c r="F64" s="14" t="s">
        <v>119</v>
      </c>
      <c r="G64" s="14">
        <v>2</v>
      </c>
      <c r="H64" s="16">
        <v>28.0666666666667</v>
      </c>
      <c r="I64" s="16">
        <v>86.5</v>
      </c>
      <c r="J64" s="16">
        <f t="shared" si="0"/>
        <v>51.9</v>
      </c>
      <c r="K64" s="16">
        <f t="shared" si="1"/>
        <v>79.9666666666667</v>
      </c>
      <c r="L64" s="16">
        <f t="shared" si="2"/>
      </c>
    </row>
    <row r="65" spans="1:12" s="1" customFormat="1" ht="15" customHeight="1">
      <c r="A65" s="13" t="str">
        <f>IF(I65&gt;0,TEXT(SUMPRODUCT(($F$4:$F$360=$F65)*($K$4:$K$360&gt;$K65))+1,"00"),"")</f>
        <v>02</v>
      </c>
      <c r="B65" s="14" t="s">
        <v>120</v>
      </c>
      <c r="C65" s="14" t="s">
        <v>77</v>
      </c>
      <c r="D65" s="15" t="s">
        <v>118</v>
      </c>
      <c r="E65" s="15" t="s">
        <v>87</v>
      </c>
      <c r="F65" s="14" t="s">
        <v>119</v>
      </c>
      <c r="G65" s="14">
        <v>2</v>
      </c>
      <c r="H65" s="16">
        <v>27.4</v>
      </c>
      <c r="I65" s="16">
        <v>84.84</v>
      </c>
      <c r="J65" s="16">
        <f t="shared" si="0"/>
        <v>50.904</v>
      </c>
      <c r="K65" s="16">
        <f t="shared" si="1"/>
        <v>78.304</v>
      </c>
      <c r="L65" s="16">
        <f t="shared" si="2"/>
      </c>
    </row>
    <row r="66" spans="1:12" s="1" customFormat="1" ht="15" customHeight="1">
      <c r="A66" s="13" t="str">
        <f>IF(I66&gt;0,TEXT(SUMPRODUCT(($F$4:$F$360=$F66)*($K$4:$K$360&gt;$K66))+1,"00"),"")</f>
        <v>03</v>
      </c>
      <c r="B66" s="14" t="s">
        <v>121</v>
      </c>
      <c r="C66" s="14" t="s">
        <v>77</v>
      </c>
      <c r="D66" s="15" t="s">
        <v>118</v>
      </c>
      <c r="E66" s="15" t="s">
        <v>87</v>
      </c>
      <c r="F66" s="14" t="s">
        <v>119</v>
      </c>
      <c r="G66" s="14">
        <v>2</v>
      </c>
      <c r="H66" s="16">
        <v>26.3333333333333</v>
      </c>
      <c r="I66" s="16">
        <v>86.08</v>
      </c>
      <c r="J66" s="16">
        <f t="shared" si="0"/>
        <v>51.648</v>
      </c>
      <c r="K66" s="16">
        <f t="shared" si="1"/>
        <v>77.9813333333333</v>
      </c>
      <c r="L66" s="16">
        <f t="shared" si="2"/>
      </c>
    </row>
    <row r="67" spans="1:12" s="1" customFormat="1" ht="15" customHeight="1">
      <c r="A67" s="13" t="str">
        <f>IF(I67&gt;0,TEXT(SUMPRODUCT(($F$4:$F$360=$F67)*($K$4:$K$360&gt;$K67))+1,"00"),"")</f>
        <v>04</v>
      </c>
      <c r="B67" s="14" t="s">
        <v>122</v>
      </c>
      <c r="C67" s="14" t="s">
        <v>77</v>
      </c>
      <c r="D67" s="14" t="s">
        <v>118</v>
      </c>
      <c r="E67" s="15" t="s">
        <v>87</v>
      </c>
      <c r="F67" s="17" t="s">
        <v>119</v>
      </c>
      <c r="G67" s="14">
        <v>2</v>
      </c>
      <c r="H67" s="16">
        <v>25.5333333333333</v>
      </c>
      <c r="I67" s="16">
        <v>82.08</v>
      </c>
      <c r="J67" s="16">
        <f t="shared" si="0"/>
        <v>49.248</v>
      </c>
      <c r="K67" s="16">
        <f t="shared" si="1"/>
        <v>74.7813333333333</v>
      </c>
      <c r="L67" s="16">
        <f t="shared" si="2"/>
      </c>
    </row>
    <row r="68" spans="1:12" s="1" customFormat="1" ht="15" customHeight="1">
      <c r="A68" s="13" t="str">
        <f>IF(I68&gt;0,TEXT(SUMPRODUCT(($F$4:$F$360=$F68)*($K$4:$K$360&gt;$K68))+1,"00"),"")</f>
        <v>05</v>
      </c>
      <c r="B68" s="14" t="s">
        <v>123</v>
      </c>
      <c r="C68" s="14" t="s">
        <v>77</v>
      </c>
      <c r="D68" s="15" t="s">
        <v>118</v>
      </c>
      <c r="E68" s="15" t="s">
        <v>87</v>
      </c>
      <c r="F68" s="14" t="s">
        <v>119</v>
      </c>
      <c r="G68" s="14">
        <v>2</v>
      </c>
      <c r="H68" s="16">
        <v>25.7333333333333</v>
      </c>
      <c r="I68" s="16">
        <v>81.36</v>
      </c>
      <c r="J68" s="16">
        <f aca="true" t="shared" si="3" ref="J68:J131">IF(I68&gt;0,I68*0.6,"")</f>
        <v>48.816</v>
      </c>
      <c r="K68" s="16">
        <f aca="true" t="shared" si="4" ref="K68:K131">IF(I68&gt;0,H68+J68,0)</f>
        <v>74.5493333333333</v>
      </c>
      <c r="L68" s="16">
        <f aca="true" t="shared" si="5" ref="L68:L131">IF(I68&gt;0,"","面试缺考")</f>
      </c>
    </row>
    <row r="69" spans="1:12" s="1" customFormat="1" ht="15" customHeight="1">
      <c r="A69" s="13" t="str">
        <f>IF(I69&gt;0,TEXT(SUMPRODUCT(($F$4:$F$360=$F69)*($K$4:$K$360&gt;$K69))+1,"00"),"")</f>
        <v>06</v>
      </c>
      <c r="B69" s="20" t="s">
        <v>124</v>
      </c>
      <c r="C69" s="14" t="s">
        <v>77</v>
      </c>
      <c r="D69" s="21" t="s">
        <v>118</v>
      </c>
      <c r="E69" s="21" t="s">
        <v>87</v>
      </c>
      <c r="F69" s="23" t="s">
        <v>119</v>
      </c>
      <c r="G69" s="23">
        <v>2</v>
      </c>
      <c r="H69" s="16">
        <v>24.8</v>
      </c>
      <c r="I69" s="16">
        <v>79.4</v>
      </c>
      <c r="J69" s="16">
        <f t="shared" si="3"/>
        <v>47.64</v>
      </c>
      <c r="K69" s="16">
        <f t="shared" si="4"/>
        <v>72.44</v>
      </c>
      <c r="L69" s="16">
        <f t="shared" si="5"/>
      </c>
    </row>
    <row r="70" spans="1:12" s="1" customFormat="1" ht="15" customHeight="1">
      <c r="A70" s="13" t="str">
        <f>IF(I70&gt;0,TEXT(SUMPRODUCT(($F$4:$F$360=$F70)*($K$4:$K$360&gt;$K70))+1,"00"),"")</f>
        <v>01</v>
      </c>
      <c r="B70" s="14" t="s">
        <v>125</v>
      </c>
      <c r="C70" s="14" t="s">
        <v>77</v>
      </c>
      <c r="D70" s="15" t="s">
        <v>126</v>
      </c>
      <c r="E70" s="15" t="s">
        <v>87</v>
      </c>
      <c r="F70" s="14" t="s">
        <v>127</v>
      </c>
      <c r="G70" s="14">
        <v>1</v>
      </c>
      <c r="H70" s="16">
        <v>27.5333333333333</v>
      </c>
      <c r="I70" s="16">
        <v>78.9</v>
      </c>
      <c r="J70" s="16">
        <f t="shared" si="3"/>
        <v>47.34</v>
      </c>
      <c r="K70" s="16">
        <f t="shared" si="4"/>
        <v>74.8733333333333</v>
      </c>
      <c r="L70" s="16">
        <f t="shared" si="5"/>
      </c>
    </row>
    <row r="71" spans="1:12" s="1" customFormat="1" ht="15" customHeight="1">
      <c r="A71" s="13" t="str">
        <f>IF(I71&gt;0,TEXT(SUMPRODUCT(($F$4:$F$360=$F71)*($K$4:$K$360&gt;$K71))+1,"00"),"")</f>
        <v>02</v>
      </c>
      <c r="B71" s="14" t="s">
        <v>128</v>
      </c>
      <c r="C71" s="14" t="s">
        <v>77</v>
      </c>
      <c r="D71" s="15" t="s">
        <v>126</v>
      </c>
      <c r="E71" s="15" t="s">
        <v>87</v>
      </c>
      <c r="F71" s="14" t="s">
        <v>127</v>
      </c>
      <c r="G71" s="14">
        <v>1</v>
      </c>
      <c r="H71" s="16">
        <v>27.2</v>
      </c>
      <c r="I71" s="16">
        <v>74.36</v>
      </c>
      <c r="J71" s="16">
        <f t="shared" si="3"/>
        <v>44.616</v>
      </c>
      <c r="K71" s="16">
        <f t="shared" si="4"/>
        <v>71.816</v>
      </c>
      <c r="L71" s="16">
        <f t="shared" si="5"/>
      </c>
    </row>
    <row r="72" spans="1:12" s="1" customFormat="1" ht="15" customHeight="1">
      <c r="A72" s="13" t="str">
        <f>IF(I72&gt;0,TEXT(SUMPRODUCT(($F$4:$F$360=$F72)*($K$4:$K$360&gt;$K72))+1,"00"),"")</f>
        <v>03</v>
      </c>
      <c r="B72" s="14" t="s">
        <v>129</v>
      </c>
      <c r="C72" s="14" t="s">
        <v>77</v>
      </c>
      <c r="D72" s="15" t="s">
        <v>126</v>
      </c>
      <c r="E72" s="15" t="s">
        <v>87</v>
      </c>
      <c r="F72" s="14" t="s">
        <v>127</v>
      </c>
      <c r="G72" s="14">
        <v>1</v>
      </c>
      <c r="H72" s="16">
        <v>25.8</v>
      </c>
      <c r="I72" s="16">
        <v>69.14</v>
      </c>
      <c r="J72" s="16">
        <f t="shared" si="3"/>
        <v>41.484</v>
      </c>
      <c r="K72" s="16">
        <f t="shared" si="4"/>
        <v>67.284</v>
      </c>
      <c r="L72" s="16">
        <f t="shared" si="5"/>
      </c>
    </row>
    <row r="73" spans="1:12" s="1" customFormat="1" ht="15" customHeight="1">
      <c r="A73" s="13" t="str">
        <f>IF(I73&gt;0,TEXT(SUMPRODUCT(($F$4:$F$360=$F73)*($K$4:$K$360&gt;$K73))+1,"00"),"")</f>
        <v>01</v>
      </c>
      <c r="B73" s="14" t="s">
        <v>130</v>
      </c>
      <c r="C73" s="14" t="s">
        <v>77</v>
      </c>
      <c r="D73" s="15" t="s">
        <v>131</v>
      </c>
      <c r="E73" s="15" t="s">
        <v>87</v>
      </c>
      <c r="F73" s="14" t="s">
        <v>132</v>
      </c>
      <c r="G73" s="14">
        <v>1</v>
      </c>
      <c r="H73" s="16">
        <v>26.4</v>
      </c>
      <c r="I73" s="16">
        <v>80.66</v>
      </c>
      <c r="J73" s="16">
        <f t="shared" si="3"/>
        <v>48.396</v>
      </c>
      <c r="K73" s="16">
        <f t="shared" si="4"/>
        <v>74.796</v>
      </c>
      <c r="L73" s="16">
        <f t="shared" si="5"/>
      </c>
    </row>
    <row r="74" spans="1:12" s="1" customFormat="1" ht="15" customHeight="1">
      <c r="A74" s="13" t="str">
        <f>IF(I74&gt;0,TEXT(SUMPRODUCT(($F$4:$F$360=$F74)*($K$4:$K$360&gt;$K74))+1,"00"),"")</f>
        <v>02</v>
      </c>
      <c r="B74" s="14" t="s">
        <v>133</v>
      </c>
      <c r="C74" s="14" t="s">
        <v>77</v>
      </c>
      <c r="D74" s="15" t="s">
        <v>131</v>
      </c>
      <c r="E74" s="15" t="s">
        <v>87</v>
      </c>
      <c r="F74" s="14" t="s">
        <v>132</v>
      </c>
      <c r="G74" s="14">
        <v>1</v>
      </c>
      <c r="H74" s="16">
        <v>23.4</v>
      </c>
      <c r="I74" s="16">
        <v>80.92</v>
      </c>
      <c r="J74" s="16">
        <f t="shared" si="3"/>
        <v>48.552</v>
      </c>
      <c r="K74" s="16">
        <f t="shared" si="4"/>
        <v>71.952</v>
      </c>
      <c r="L74" s="16">
        <f t="shared" si="5"/>
      </c>
    </row>
    <row r="75" spans="1:12" s="1" customFormat="1" ht="15" customHeight="1">
      <c r="A75" s="13" t="str">
        <f>IF(I75&gt;0,TEXT(SUMPRODUCT(($F$4:$F$360=$F75)*($K$4:$K$360&gt;$K75))+1,"00"),"")</f>
        <v>03</v>
      </c>
      <c r="B75" s="14" t="s">
        <v>134</v>
      </c>
      <c r="C75" s="14" t="s">
        <v>77</v>
      </c>
      <c r="D75" s="15" t="s">
        <v>131</v>
      </c>
      <c r="E75" s="15" t="s">
        <v>87</v>
      </c>
      <c r="F75" s="14" t="s">
        <v>132</v>
      </c>
      <c r="G75" s="14">
        <v>1</v>
      </c>
      <c r="H75" s="16">
        <v>23.6666666666667</v>
      </c>
      <c r="I75" s="16">
        <v>76.36</v>
      </c>
      <c r="J75" s="16">
        <f t="shared" si="3"/>
        <v>45.816</v>
      </c>
      <c r="K75" s="16">
        <f t="shared" si="4"/>
        <v>69.4826666666667</v>
      </c>
      <c r="L75" s="16">
        <f t="shared" si="5"/>
      </c>
    </row>
    <row r="76" spans="1:12" s="1" customFormat="1" ht="15" customHeight="1">
      <c r="A76" s="13" t="str">
        <f>IF(I76&gt;0,TEXT(SUMPRODUCT(($F$4:$F$360=$F76)*($K$4:$K$360&gt;$K76))+1,"00"),"")</f>
        <v>01</v>
      </c>
      <c r="B76" s="14" t="s">
        <v>135</v>
      </c>
      <c r="C76" s="14" t="s">
        <v>77</v>
      </c>
      <c r="D76" s="18" t="s">
        <v>136</v>
      </c>
      <c r="E76" s="15" t="s">
        <v>87</v>
      </c>
      <c r="F76" s="14" t="s">
        <v>137</v>
      </c>
      <c r="G76" s="14">
        <v>2</v>
      </c>
      <c r="H76" s="16">
        <v>29.0666666666667</v>
      </c>
      <c r="I76" s="16">
        <v>81.22</v>
      </c>
      <c r="J76" s="16">
        <f t="shared" si="3"/>
        <v>48.732</v>
      </c>
      <c r="K76" s="16">
        <f t="shared" si="4"/>
        <v>77.7986666666667</v>
      </c>
      <c r="L76" s="16">
        <f t="shared" si="5"/>
      </c>
    </row>
    <row r="77" spans="1:12" s="1" customFormat="1" ht="15" customHeight="1">
      <c r="A77" s="13" t="str">
        <f>IF(I77&gt;0,TEXT(SUMPRODUCT(($F$4:$F$360=$F77)*($K$4:$K$360&gt;$K77))+1,"00"),"")</f>
        <v>02</v>
      </c>
      <c r="B77" s="14" t="s">
        <v>138</v>
      </c>
      <c r="C77" s="14" t="s">
        <v>77</v>
      </c>
      <c r="D77" s="18" t="s">
        <v>136</v>
      </c>
      <c r="E77" s="15" t="s">
        <v>87</v>
      </c>
      <c r="F77" s="14" t="s">
        <v>137</v>
      </c>
      <c r="G77" s="14">
        <v>2</v>
      </c>
      <c r="H77" s="16">
        <v>27.3333333333333</v>
      </c>
      <c r="I77" s="16">
        <v>81.96</v>
      </c>
      <c r="J77" s="16">
        <f t="shared" si="3"/>
        <v>49.176</v>
      </c>
      <c r="K77" s="16">
        <f t="shared" si="4"/>
        <v>76.5093333333333</v>
      </c>
      <c r="L77" s="16">
        <f t="shared" si="5"/>
      </c>
    </row>
    <row r="78" spans="1:12" s="1" customFormat="1" ht="15" customHeight="1">
      <c r="A78" s="13" t="str">
        <f>IF(I78&gt;0,TEXT(SUMPRODUCT(($F$4:$F$360=$F78)*($K$4:$K$360&gt;$K78))+1,"00"),"")</f>
        <v>03</v>
      </c>
      <c r="B78" s="14" t="s">
        <v>139</v>
      </c>
      <c r="C78" s="14" t="s">
        <v>77</v>
      </c>
      <c r="D78" s="18" t="s">
        <v>136</v>
      </c>
      <c r="E78" s="15" t="s">
        <v>87</v>
      </c>
      <c r="F78" s="14" t="s">
        <v>137</v>
      </c>
      <c r="G78" s="14">
        <v>2</v>
      </c>
      <c r="H78" s="16">
        <v>27.6</v>
      </c>
      <c r="I78" s="16">
        <v>78.7</v>
      </c>
      <c r="J78" s="16">
        <f t="shared" si="3"/>
        <v>47.22</v>
      </c>
      <c r="K78" s="16">
        <f t="shared" si="4"/>
        <v>74.82</v>
      </c>
      <c r="L78" s="16">
        <f t="shared" si="5"/>
      </c>
    </row>
    <row r="79" spans="1:12" s="1" customFormat="1" ht="15" customHeight="1">
      <c r="A79" s="13" t="str">
        <f>IF(I79&gt;0,TEXT(SUMPRODUCT(($F$4:$F$360=$F79)*($K$4:$K$360&gt;$K79))+1,"00"),"")</f>
        <v>04</v>
      </c>
      <c r="B79" s="14" t="s">
        <v>140</v>
      </c>
      <c r="C79" s="14" t="s">
        <v>77</v>
      </c>
      <c r="D79" s="18" t="s">
        <v>136</v>
      </c>
      <c r="E79" s="15" t="s">
        <v>87</v>
      </c>
      <c r="F79" s="14" t="s">
        <v>137</v>
      </c>
      <c r="G79" s="14">
        <v>2</v>
      </c>
      <c r="H79" s="16">
        <v>26.1333333333333</v>
      </c>
      <c r="I79" s="16">
        <v>80.82</v>
      </c>
      <c r="J79" s="16">
        <f t="shared" si="3"/>
        <v>48.492</v>
      </c>
      <c r="K79" s="16">
        <f t="shared" si="4"/>
        <v>74.6253333333333</v>
      </c>
      <c r="L79" s="16">
        <f t="shared" si="5"/>
      </c>
    </row>
    <row r="80" spans="1:12" s="1" customFormat="1" ht="15" customHeight="1">
      <c r="A80" s="13" t="str">
        <f>IF(I80&gt;0,TEXT(SUMPRODUCT(($F$4:$F$360=$F80)*($K$4:$K$360&gt;$K80))+1,"00"),"")</f>
        <v>05</v>
      </c>
      <c r="B80" s="14" t="s">
        <v>141</v>
      </c>
      <c r="C80" s="14" t="s">
        <v>77</v>
      </c>
      <c r="D80" s="18" t="s">
        <v>136</v>
      </c>
      <c r="E80" s="15" t="s">
        <v>87</v>
      </c>
      <c r="F80" s="14" t="s">
        <v>137</v>
      </c>
      <c r="G80" s="14">
        <v>2</v>
      </c>
      <c r="H80" s="16">
        <v>25.8666666666667</v>
      </c>
      <c r="I80" s="16">
        <v>80.14</v>
      </c>
      <c r="J80" s="16">
        <f t="shared" si="3"/>
        <v>48.084</v>
      </c>
      <c r="K80" s="16">
        <f t="shared" si="4"/>
        <v>73.9506666666667</v>
      </c>
      <c r="L80" s="16">
        <f t="shared" si="5"/>
      </c>
    </row>
    <row r="81" spans="1:12" s="1" customFormat="1" ht="15" customHeight="1">
      <c r="A81" s="13" t="str">
        <f>IF(I81&gt;0,TEXT(SUMPRODUCT(($F$4:$F$360=$F81)*($K$4:$K$360&gt;$K81))+1,"00"),"")</f>
        <v>06</v>
      </c>
      <c r="B81" s="20" t="s">
        <v>142</v>
      </c>
      <c r="C81" s="14" t="s">
        <v>77</v>
      </c>
      <c r="D81" s="20" t="s">
        <v>136</v>
      </c>
      <c r="E81" s="15" t="s">
        <v>87</v>
      </c>
      <c r="F81" s="23" t="s">
        <v>137</v>
      </c>
      <c r="G81" s="20">
        <v>2</v>
      </c>
      <c r="H81" s="16">
        <v>25.6666666666667</v>
      </c>
      <c r="I81" s="16">
        <v>79.98</v>
      </c>
      <c r="J81" s="16">
        <f t="shared" si="3"/>
        <v>47.988</v>
      </c>
      <c r="K81" s="16">
        <f t="shared" si="4"/>
        <v>73.6546666666667</v>
      </c>
      <c r="L81" s="16">
        <f t="shared" si="5"/>
      </c>
    </row>
    <row r="82" spans="1:12" s="1" customFormat="1" ht="15" customHeight="1">
      <c r="A82" s="13" t="str">
        <f>IF(I82&gt;0,TEXT(SUMPRODUCT(($F$4:$F$360=$F82)*($K$4:$K$360&gt;$K82))+1,"00"),"")</f>
        <v>01</v>
      </c>
      <c r="B82" s="14" t="s">
        <v>143</v>
      </c>
      <c r="C82" s="14" t="s">
        <v>77</v>
      </c>
      <c r="D82" s="18" t="s">
        <v>144</v>
      </c>
      <c r="E82" s="18" t="s">
        <v>145</v>
      </c>
      <c r="F82" s="14" t="s">
        <v>146</v>
      </c>
      <c r="G82" s="14">
        <v>1</v>
      </c>
      <c r="H82" s="16">
        <v>25.4</v>
      </c>
      <c r="I82" s="16">
        <v>79.9</v>
      </c>
      <c r="J82" s="16">
        <f t="shared" si="3"/>
        <v>47.94</v>
      </c>
      <c r="K82" s="16">
        <f t="shared" si="4"/>
        <v>73.34</v>
      </c>
      <c r="L82" s="16">
        <f t="shared" si="5"/>
      </c>
    </row>
    <row r="83" spans="1:12" s="1" customFormat="1" ht="15" customHeight="1">
      <c r="A83" s="13" t="str">
        <f>IF(I83&gt;0,TEXT(SUMPRODUCT(($F$4:$F$360=$F83)*($K$4:$K$360&gt;$K83))+1,"00"),"")</f>
        <v>02</v>
      </c>
      <c r="B83" s="14" t="s">
        <v>147</v>
      </c>
      <c r="C83" s="14" t="s">
        <v>77</v>
      </c>
      <c r="D83" s="14" t="s">
        <v>144</v>
      </c>
      <c r="E83" s="18" t="s">
        <v>145</v>
      </c>
      <c r="F83" s="19" t="s">
        <v>146</v>
      </c>
      <c r="G83" s="14">
        <v>1</v>
      </c>
      <c r="H83" s="16">
        <v>23.6</v>
      </c>
      <c r="I83" s="16">
        <v>82.72</v>
      </c>
      <c r="J83" s="16">
        <f t="shared" si="3"/>
        <v>49.632</v>
      </c>
      <c r="K83" s="16">
        <f t="shared" si="4"/>
        <v>73.232</v>
      </c>
      <c r="L83" s="16">
        <f t="shared" si="5"/>
      </c>
    </row>
    <row r="84" spans="1:12" s="1" customFormat="1" ht="15" customHeight="1">
      <c r="A84" s="13" t="str">
        <f>IF(I84&gt;0,TEXT(SUMPRODUCT(($F$4:$F$360=$F84)*($K$4:$K$360&gt;$K84))+1,"00"),"")</f>
        <v>03</v>
      </c>
      <c r="B84" s="14" t="s">
        <v>148</v>
      </c>
      <c r="C84" s="14" t="s">
        <v>77</v>
      </c>
      <c r="D84" s="18" t="s">
        <v>144</v>
      </c>
      <c r="E84" s="18" t="s">
        <v>145</v>
      </c>
      <c r="F84" s="14" t="s">
        <v>146</v>
      </c>
      <c r="G84" s="14">
        <v>1</v>
      </c>
      <c r="H84" s="16">
        <v>25.2666666666667</v>
      </c>
      <c r="I84" s="16">
        <v>78.54</v>
      </c>
      <c r="J84" s="16">
        <f t="shared" si="3"/>
        <v>47.124</v>
      </c>
      <c r="K84" s="16">
        <f t="shared" si="4"/>
        <v>72.3906666666667</v>
      </c>
      <c r="L84" s="16">
        <f t="shared" si="5"/>
      </c>
    </row>
    <row r="85" spans="1:12" s="1" customFormat="1" ht="15" customHeight="1">
      <c r="A85" s="13" t="str">
        <f>IF(I85&gt;0,TEXT(SUMPRODUCT(($F$4:$F$360=$F85)*($K$4:$K$360&gt;$K85))+1,"00"),"")</f>
        <v>01</v>
      </c>
      <c r="B85" s="14" t="s">
        <v>149</v>
      </c>
      <c r="C85" s="14" t="s">
        <v>77</v>
      </c>
      <c r="D85" s="18" t="s">
        <v>150</v>
      </c>
      <c r="E85" s="18" t="s">
        <v>145</v>
      </c>
      <c r="F85" s="14" t="s">
        <v>151</v>
      </c>
      <c r="G85" s="14">
        <v>1</v>
      </c>
      <c r="H85" s="16">
        <v>28.2666666666667</v>
      </c>
      <c r="I85" s="16">
        <v>85.54</v>
      </c>
      <c r="J85" s="16">
        <f t="shared" si="3"/>
        <v>51.324</v>
      </c>
      <c r="K85" s="16">
        <f t="shared" si="4"/>
        <v>79.5906666666667</v>
      </c>
      <c r="L85" s="16">
        <f t="shared" si="5"/>
      </c>
    </row>
    <row r="86" spans="1:12" s="1" customFormat="1" ht="15" customHeight="1">
      <c r="A86" s="13" t="str">
        <f>IF(I86&gt;0,TEXT(SUMPRODUCT(($F$4:$F$360=$F86)*($K$4:$K$360&gt;$K86))+1,"00"),"")</f>
        <v>02</v>
      </c>
      <c r="B86" s="14" t="s">
        <v>152</v>
      </c>
      <c r="C86" s="14" t="s">
        <v>77</v>
      </c>
      <c r="D86" s="18" t="s">
        <v>150</v>
      </c>
      <c r="E86" s="18" t="s">
        <v>145</v>
      </c>
      <c r="F86" s="14" t="s">
        <v>151</v>
      </c>
      <c r="G86" s="14">
        <v>1</v>
      </c>
      <c r="H86" s="16">
        <v>23.0666666666667</v>
      </c>
      <c r="I86" s="16">
        <v>78.52</v>
      </c>
      <c r="J86" s="16">
        <f t="shared" si="3"/>
        <v>47.112</v>
      </c>
      <c r="K86" s="16">
        <f t="shared" si="4"/>
        <v>70.1786666666667</v>
      </c>
      <c r="L86" s="16">
        <f t="shared" si="5"/>
      </c>
    </row>
    <row r="87" spans="1:12" s="1" customFormat="1" ht="15" customHeight="1">
      <c r="A87" s="13">
        <f>IF(I87&gt;0,TEXT(SUMPRODUCT(($F$4:$F$360=$F87)*($K$4:$K$360&gt;$K87))+1,"00"),"")</f>
      </c>
      <c r="B87" s="14" t="s">
        <v>153</v>
      </c>
      <c r="C87" s="14" t="s">
        <v>77</v>
      </c>
      <c r="D87" s="18" t="s">
        <v>150</v>
      </c>
      <c r="E87" s="18" t="s">
        <v>145</v>
      </c>
      <c r="F87" s="14" t="s">
        <v>151</v>
      </c>
      <c r="G87" s="14">
        <v>1</v>
      </c>
      <c r="H87" s="16">
        <v>23.1333333333333</v>
      </c>
      <c r="I87" s="16"/>
      <c r="J87" s="16">
        <f t="shared" si="3"/>
      </c>
      <c r="K87" s="16">
        <f t="shared" si="4"/>
        <v>0</v>
      </c>
      <c r="L87" s="16" t="str">
        <f t="shared" si="5"/>
        <v>面试缺考</v>
      </c>
    </row>
    <row r="88" spans="1:12" s="1" customFormat="1" ht="15" customHeight="1">
      <c r="A88" s="13" t="str">
        <f>IF(I88&gt;0,TEXT(SUMPRODUCT(($F$4:$F$360=$F88)*($K$4:$K$360&gt;$K88))+1,"00"),"")</f>
        <v>01</v>
      </c>
      <c r="B88" s="14" t="s">
        <v>154</v>
      </c>
      <c r="C88" s="14" t="s">
        <v>77</v>
      </c>
      <c r="D88" s="18" t="s">
        <v>155</v>
      </c>
      <c r="E88" s="18" t="s">
        <v>145</v>
      </c>
      <c r="F88" s="14" t="s">
        <v>156</v>
      </c>
      <c r="G88" s="14">
        <v>1</v>
      </c>
      <c r="H88" s="16">
        <v>26.6</v>
      </c>
      <c r="I88" s="16">
        <v>80.66</v>
      </c>
      <c r="J88" s="16">
        <f t="shared" si="3"/>
        <v>48.396</v>
      </c>
      <c r="K88" s="16">
        <f t="shared" si="4"/>
        <v>74.996</v>
      </c>
      <c r="L88" s="16">
        <f t="shared" si="5"/>
      </c>
    </row>
    <row r="89" spans="1:12" s="1" customFormat="1" ht="15" customHeight="1">
      <c r="A89" s="13" t="str">
        <f>IF(I89&gt;0,TEXT(SUMPRODUCT(($F$4:$F$360=$F89)*($K$4:$K$360&gt;$K89))+1,"00"),"")</f>
        <v>02</v>
      </c>
      <c r="B89" s="14" t="s">
        <v>157</v>
      </c>
      <c r="C89" s="14" t="s">
        <v>77</v>
      </c>
      <c r="D89" s="18" t="s">
        <v>155</v>
      </c>
      <c r="E89" s="18" t="s">
        <v>145</v>
      </c>
      <c r="F89" s="14" t="s">
        <v>156</v>
      </c>
      <c r="G89" s="14">
        <v>1</v>
      </c>
      <c r="H89" s="16">
        <v>27</v>
      </c>
      <c r="I89" s="16">
        <v>79.12</v>
      </c>
      <c r="J89" s="16">
        <f t="shared" si="3"/>
        <v>47.472</v>
      </c>
      <c r="K89" s="16">
        <f t="shared" si="4"/>
        <v>74.472</v>
      </c>
      <c r="L89" s="16">
        <f t="shared" si="5"/>
      </c>
    </row>
    <row r="90" spans="1:12" s="1" customFormat="1" ht="15" customHeight="1">
      <c r="A90" s="13" t="str">
        <f>IF(I90&gt;0,TEXT(SUMPRODUCT(($F$4:$F$360=$F90)*($K$4:$K$360&gt;$K90))+1,"00"),"")</f>
        <v>03</v>
      </c>
      <c r="B90" s="14" t="s">
        <v>158</v>
      </c>
      <c r="C90" s="14" t="s">
        <v>77</v>
      </c>
      <c r="D90" s="18" t="s">
        <v>155</v>
      </c>
      <c r="E90" s="18" t="s">
        <v>145</v>
      </c>
      <c r="F90" s="14" t="s">
        <v>156</v>
      </c>
      <c r="G90" s="14">
        <v>1</v>
      </c>
      <c r="H90" s="16">
        <v>23.7333333333333</v>
      </c>
      <c r="I90" s="16">
        <v>82.42</v>
      </c>
      <c r="J90" s="16">
        <f t="shared" si="3"/>
        <v>49.452</v>
      </c>
      <c r="K90" s="16">
        <f t="shared" si="4"/>
        <v>73.1853333333333</v>
      </c>
      <c r="L90" s="16">
        <f t="shared" si="5"/>
      </c>
    </row>
    <row r="91" spans="1:12" s="1" customFormat="1" ht="15" customHeight="1">
      <c r="A91" s="13" t="str">
        <f>IF(I91&gt;0,TEXT(SUMPRODUCT(($F$4:$F$360=$F91)*($K$4:$K$360&gt;$K91))+1,"00"),"")</f>
        <v>01</v>
      </c>
      <c r="B91" s="14" t="s">
        <v>159</v>
      </c>
      <c r="C91" s="14" t="s">
        <v>77</v>
      </c>
      <c r="D91" s="18" t="s">
        <v>160</v>
      </c>
      <c r="E91" s="18" t="s">
        <v>145</v>
      </c>
      <c r="F91" s="14" t="s">
        <v>161</v>
      </c>
      <c r="G91" s="14">
        <v>1</v>
      </c>
      <c r="H91" s="16">
        <v>25.2</v>
      </c>
      <c r="I91" s="16">
        <v>81.26</v>
      </c>
      <c r="J91" s="16">
        <f t="shared" si="3"/>
        <v>48.756</v>
      </c>
      <c r="K91" s="16">
        <f t="shared" si="4"/>
        <v>73.956</v>
      </c>
      <c r="L91" s="16">
        <f t="shared" si="5"/>
      </c>
    </row>
    <row r="92" spans="1:12" s="1" customFormat="1" ht="15" customHeight="1">
      <c r="A92" s="13" t="str">
        <f>IF(I92&gt;0,TEXT(SUMPRODUCT(($F$4:$F$360=$F92)*($K$4:$K$360&gt;$K92))+1,"00"),"")</f>
        <v>02</v>
      </c>
      <c r="B92" s="14" t="s">
        <v>162</v>
      </c>
      <c r="C92" s="14" t="s">
        <v>77</v>
      </c>
      <c r="D92" s="14" t="s">
        <v>160</v>
      </c>
      <c r="E92" s="18" t="s">
        <v>145</v>
      </c>
      <c r="F92" s="19" t="s">
        <v>161</v>
      </c>
      <c r="G92" s="14">
        <v>1</v>
      </c>
      <c r="H92" s="16">
        <v>24.1333333333333</v>
      </c>
      <c r="I92" s="16">
        <v>81.88</v>
      </c>
      <c r="J92" s="16">
        <f t="shared" si="3"/>
        <v>49.128</v>
      </c>
      <c r="K92" s="16">
        <f t="shared" si="4"/>
        <v>73.2613333333333</v>
      </c>
      <c r="L92" s="16">
        <f t="shared" si="5"/>
      </c>
    </row>
    <row r="93" spans="1:12" s="1" customFormat="1" ht="15" customHeight="1">
      <c r="A93" s="13" t="str">
        <f>IF(I93&gt;0,TEXT(SUMPRODUCT(($F$4:$F$360=$F93)*($K$4:$K$360&gt;$K93))+1,"00"),"")</f>
        <v>03</v>
      </c>
      <c r="B93" s="14" t="s">
        <v>163</v>
      </c>
      <c r="C93" s="14" t="s">
        <v>77</v>
      </c>
      <c r="D93" s="18" t="s">
        <v>160</v>
      </c>
      <c r="E93" s="18" t="s">
        <v>145</v>
      </c>
      <c r="F93" s="14" t="s">
        <v>161</v>
      </c>
      <c r="G93" s="14">
        <v>1</v>
      </c>
      <c r="H93" s="16">
        <v>24.6666666666667</v>
      </c>
      <c r="I93" s="16">
        <v>80.22</v>
      </c>
      <c r="J93" s="16">
        <f t="shared" si="3"/>
        <v>48.132</v>
      </c>
      <c r="K93" s="16">
        <f t="shared" si="4"/>
        <v>72.7986666666667</v>
      </c>
      <c r="L93" s="16">
        <f t="shared" si="5"/>
      </c>
    </row>
    <row r="94" spans="1:12" s="1" customFormat="1" ht="15" customHeight="1">
      <c r="A94" s="13" t="str">
        <f>IF(I94&gt;0,TEXT(SUMPRODUCT(($F$4:$F$360=$F94)*($K$4:$K$360&gt;$K94))+1,"00"),"")</f>
        <v>01</v>
      </c>
      <c r="B94" s="14" t="s">
        <v>164</v>
      </c>
      <c r="C94" s="14" t="s">
        <v>77</v>
      </c>
      <c r="D94" s="18" t="s">
        <v>165</v>
      </c>
      <c r="E94" s="18" t="s">
        <v>145</v>
      </c>
      <c r="F94" s="14" t="s">
        <v>166</v>
      </c>
      <c r="G94" s="14">
        <v>1</v>
      </c>
      <c r="H94" s="16">
        <v>26.4</v>
      </c>
      <c r="I94" s="16">
        <v>80.5</v>
      </c>
      <c r="J94" s="16">
        <f t="shared" si="3"/>
        <v>48.3</v>
      </c>
      <c r="K94" s="16">
        <f t="shared" si="4"/>
        <v>74.7</v>
      </c>
      <c r="L94" s="16">
        <f t="shared" si="5"/>
      </c>
    </row>
    <row r="95" spans="1:12" s="1" customFormat="1" ht="15" customHeight="1">
      <c r="A95" s="13" t="str">
        <f>IF(I95&gt;0,TEXT(SUMPRODUCT(($F$4:$F$360=$F95)*($K$4:$K$360&gt;$K95))+1,"00"),"")</f>
        <v>02</v>
      </c>
      <c r="B95" s="14" t="s">
        <v>167</v>
      </c>
      <c r="C95" s="14" t="s">
        <v>77</v>
      </c>
      <c r="D95" s="18" t="s">
        <v>165</v>
      </c>
      <c r="E95" s="18" t="s">
        <v>145</v>
      </c>
      <c r="F95" s="14" t="s">
        <v>166</v>
      </c>
      <c r="G95" s="14">
        <v>1</v>
      </c>
      <c r="H95" s="16">
        <v>25</v>
      </c>
      <c r="I95" s="16">
        <v>78.88</v>
      </c>
      <c r="J95" s="16">
        <f t="shared" si="3"/>
        <v>47.328</v>
      </c>
      <c r="K95" s="16">
        <f t="shared" si="4"/>
        <v>72.328</v>
      </c>
      <c r="L95" s="16">
        <f t="shared" si="5"/>
      </c>
    </row>
    <row r="96" spans="1:12" s="1" customFormat="1" ht="15" customHeight="1">
      <c r="A96" s="13" t="str">
        <f>IF(I96&gt;0,TEXT(SUMPRODUCT(($F$4:$F$360=$F96)*($K$4:$K$360&gt;$K96))+1,"00"),"")</f>
        <v>03</v>
      </c>
      <c r="B96" s="14" t="s">
        <v>168</v>
      </c>
      <c r="C96" s="14" t="s">
        <v>77</v>
      </c>
      <c r="D96" s="18" t="s">
        <v>165</v>
      </c>
      <c r="E96" s="18" t="s">
        <v>145</v>
      </c>
      <c r="F96" s="14" t="s">
        <v>166</v>
      </c>
      <c r="G96" s="14">
        <v>1</v>
      </c>
      <c r="H96" s="16">
        <v>25.4666666666667</v>
      </c>
      <c r="I96" s="16">
        <v>75.84</v>
      </c>
      <c r="J96" s="16">
        <f t="shared" si="3"/>
        <v>45.504</v>
      </c>
      <c r="K96" s="16">
        <f t="shared" si="4"/>
        <v>70.9706666666667</v>
      </c>
      <c r="L96" s="16">
        <f t="shared" si="5"/>
      </c>
    </row>
    <row r="97" spans="1:12" s="1" customFormat="1" ht="15" customHeight="1">
      <c r="A97" s="13" t="str">
        <f>IF(I97&gt;0,TEXT(SUMPRODUCT(($F$4:$F$360=$F97)*($K$4:$K$360&gt;$K97))+1,"00"),"")</f>
        <v>01</v>
      </c>
      <c r="B97" s="14" t="s">
        <v>169</v>
      </c>
      <c r="C97" s="14" t="s">
        <v>170</v>
      </c>
      <c r="D97" s="18" t="s">
        <v>171</v>
      </c>
      <c r="E97" s="18" t="s">
        <v>172</v>
      </c>
      <c r="F97" s="14" t="s">
        <v>173</v>
      </c>
      <c r="G97" s="14">
        <v>1</v>
      </c>
      <c r="H97" s="16">
        <v>24.9333333333333</v>
      </c>
      <c r="I97" s="16">
        <v>83.16</v>
      </c>
      <c r="J97" s="16">
        <f t="shared" si="3"/>
        <v>49.896</v>
      </c>
      <c r="K97" s="16">
        <f t="shared" si="4"/>
        <v>74.8293333333333</v>
      </c>
      <c r="L97" s="16">
        <f t="shared" si="5"/>
      </c>
    </row>
    <row r="98" spans="1:12" s="1" customFormat="1" ht="15" customHeight="1">
      <c r="A98" s="13" t="str">
        <f>IF(I98&gt;0,TEXT(SUMPRODUCT(($F$4:$F$360=$F98)*($K$4:$K$360&gt;$K98))+1,"00"),"")</f>
        <v>02</v>
      </c>
      <c r="B98" s="14" t="s">
        <v>174</v>
      </c>
      <c r="C98" s="14" t="s">
        <v>170</v>
      </c>
      <c r="D98" s="14" t="s">
        <v>171</v>
      </c>
      <c r="E98" s="18" t="s">
        <v>172</v>
      </c>
      <c r="F98" s="19" t="s">
        <v>173</v>
      </c>
      <c r="G98" s="14">
        <v>1</v>
      </c>
      <c r="H98" s="16">
        <v>23.4</v>
      </c>
      <c r="I98" s="16">
        <v>78</v>
      </c>
      <c r="J98" s="16">
        <f t="shared" si="3"/>
        <v>46.8</v>
      </c>
      <c r="K98" s="16">
        <f t="shared" si="4"/>
        <v>70.2</v>
      </c>
      <c r="L98" s="16">
        <f t="shared" si="5"/>
      </c>
    </row>
    <row r="99" spans="1:12" s="1" customFormat="1" ht="15" customHeight="1">
      <c r="A99" s="13" t="str">
        <f>IF(I99&gt;0,TEXT(SUMPRODUCT(($F$4:$F$360=$F99)*($K$4:$K$360&gt;$K99))+1,"00"),"")</f>
        <v>01</v>
      </c>
      <c r="B99" s="14" t="s">
        <v>175</v>
      </c>
      <c r="C99" s="14" t="s">
        <v>170</v>
      </c>
      <c r="D99" s="18" t="s">
        <v>171</v>
      </c>
      <c r="E99" s="18" t="s">
        <v>172</v>
      </c>
      <c r="F99" s="14" t="s">
        <v>176</v>
      </c>
      <c r="G99" s="14">
        <v>1</v>
      </c>
      <c r="H99" s="16">
        <v>27.4666666666667</v>
      </c>
      <c r="I99" s="16">
        <v>79.28</v>
      </c>
      <c r="J99" s="16">
        <f t="shared" si="3"/>
        <v>47.568</v>
      </c>
      <c r="K99" s="16">
        <f t="shared" si="4"/>
        <v>75.0346666666667</v>
      </c>
      <c r="L99" s="16">
        <f t="shared" si="5"/>
      </c>
    </row>
    <row r="100" spans="1:12" s="1" customFormat="1" ht="15" customHeight="1">
      <c r="A100" s="13" t="str">
        <f>IF(I100&gt;0,TEXT(SUMPRODUCT(($F$4:$F$360=$F100)*($K$4:$K$360&gt;$K100))+1,"00"),"")</f>
        <v>02</v>
      </c>
      <c r="B100" s="14" t="s">
        <v>177</v>
      </c>
      <c r="C100" s="14" t="s">
        <v>170</v>
      </c>
      <c r="D100" s="18" t="s">
        <v>171</v>
      </c>
      <c r="E100" s="18" t="s">
        <v>172</v>
      </c>
      <c r="F100" s="14" t="s">
        <v>176</v>
      </c>
      <c r="G100" s="14">
        <v>1</v>
      </c>
      <c r="H100" s="16">
        <v>27.8666666666667</v>
      </c>
      <c r="I100" s="16">
        <v>78.3</v>
      </c>
      <c r="J100" s="16">
        <f t="shared" si="3"/>
        <v>46.98</v>
      </c>
      <c r="K100" s="16">
        <f t="shared" si="4"/>
        <v>74.8466666666667</v>
      </c>
      <c r="L100" s="16">
        <f t="shared" si="5"/>
      </c>
    </row>
    <row r="101" spans="1:12" s="1" customFormat="1" ht="15" customHeight="1">
      <c r="A101" s="13" t="str">
        <f>IF(I101&gt;0,TEXT(SUMPRODUCT(($F$4:$F$360=$F101)*($K$4:$K$360&gt;$K101))+1,"00"),"")</f>
        <v>03</v>
      </c>
      <c r="B101" s="14" t="s">
        <v>178</v>
      </c>
      <c r="C101" s="14" t="s">
        <v>170</v>
      </c>
      <c r="D101" s="18" t="s">
        <v>171</v>
      </c>
      <c r="E101" s="18" t="s">
        <v>172</v>
      </c>
      <c r="F101" s="14" t="s">
        <v>176</v>
      </c>
      <c r="G101" s="14">
        <v>1</v>
      </c>
      <c r="H101" s="16">
        <v>25.1333333333333</v>
      </c>
      <c r="I101" s="16">
        <v>79.42</v>
      </c>
      <c r="J101" s="16">
        <f t="shared" si="3"/>
        <v>47.652</v>
      </c>
      <c r="K101" s="16">
        <f t="shared" si="4"/>
        <v>72.7853333333333</v>
      </c>
      <c r="L101" s="16">
        <f t="shared" si="5"/>
      </c>
    </row>
    <row r="102" spans="1:12" s="1" customFormat="1" ht="15" customHeight="1">
      <c r="A102" s="13" t="str">
        <f>IF(I102&gt;0,TEXT(SUMPRODUCT(($F$4:$F$360=$F102)*($K$4:$K$360&gt;$K102))+1,"00"),"")</f>
        <v>01</v>
      </c>
      <c r="B102" s="14" t="s">
        <v>179</v>
      </c>
      <c r="C102" s="14" t="s">
        <v>170</v>
      </c>
      <c r="D102" s="15" t="s">
        <v>180</v>
      </c>
      <c r="E102" s="15" t="s">
        <v>181</v>
      </c>
      <c r="F102" s="14" t="s">
        <v>182</v>
      </c>
      <c r="G102" s="14">
        <v>1</v>
      </c>
      <c r="H102" s="16">
        <v>30.4666666666667</v>
      </c>
      <c r="I102" s="16">
        <v>83.18</v>
      </c>
      <c r="J102" s="16">
        <f t="shared" si="3"/>
        <v>49.908</v>
      </c>
      <c r="K102" s="16">
        <f t="shared" si="4"/>
        <v>80.3746666666667</v>
      </c>
      <c r="L102" s="16">
        <f t="shared" si="5"/>
      </c>
    </row>
    <row r="103" spans="1:12" s="1" customFormat="1" ht="15" customHeight="1">
      <c r="A103" s="13" t="str">
        <f>IF(I103&gt;0,TEXT(SUMPRODUCT(($F$4:$F$360=$F103)*($K$4:$K$360&gt;$K103))+1,"00"),"")</f>
        <v>02</v>
      </c>
      <c r="B103" s="14" t="s">
        <v>183</v>
      </c>
      <c r="C103" s="14" t="s">
        <v>170</v>
      </c>
      <c r="D103" s="15" t="s">
        <v>180</v>
      </c>
      <c r="E103" s="15" t="s">
        <v>181</v>
      </c>
      <c r="F103" s="14" t="s">
        <v>182</v>
      </c>
      <c r="G103" s="14">
        <v>1</v>
      </c>
      <c r="H103" s="16">
        <v>28.8</v>
      </c>
      <c r="I103" s="16">
        <v>82.52</v>
      </c>
      <c r="J103" s="16">
        <f t="shared" si="3"/>
        <v>49.512</v>
      </c>
      <c r="K103" s="16">
        <f t="shared" si="4"/>
        <v>78.312</v>
      </c>
      <c r="L103" s="16">
        <f t="shared" si="5"/>
      </c>
    </row>
    <row r="104" spans="1:12" s="1" customFormat="1" ht="15" customHeight="1">
      <c r="A104" s="13" t="str">
        <f>IF(I104&gt;0,TEXT(SUMPRODUCT(($F$4:$F$360=$F104)*($K$4:$K$360&gt;$K104))+1,"00"),"")</f>
        <v>03</v>
      </c>
      <c r="B104" s="14" t="s">
        <v>184</v>
      </c>
      <c r="C104" s="14" t="s">
        <v>170</v>
      </c>
      <c r="D104" s="14" t="s">
        <v>180</v>
      </c>
      <c r="E104" s="15" t="s">
        <v>181</v>
      </c>
      <c r="F104" s="17" t="s">
        <v>182</v>
      </c>
      <c r="G104" s="14">
        <v>1</v>
      </c>
      <c r="H104" s="16">
        <v>28.6</v>
      </c>
      <c r="I104" s="16">
        <v>78.14</v>
      </c>
      <c r="J104" s="16">
        <f t="shared" si="3"/>
        <v>46.884</v>
      </c>
      <c r="K104" s="16">
        <f t="shared" si="4"/>
        <v>75.484</v>
      </c>
      <c r="L104" s="16">
        <f t="shared" si="5"/>
      </c>
    </row>
    <row r="105" spans="1:12" s="1" customFormat="1" ht="15" customHeight="1">
      <c r="A105" s="13" t="str">
        <f>IF(I105&gt;0,TEXT(SUMPRODUCT(($F$4:$F$360=$F105)*($K$4:$K$360&gt;$K105))+1,"00"),"")</f>
        <v>01</v>
      </c>
      <c r="B105" s="14" t="s">
        <v>185</v>
      </c>
      <c r="C105" s="14" t="s">
        <v>170</v>
      </c>
      <c r="D105" s="15" t="s">
        <v>180</v>
      </c>
      <c r="E105" s="15" t="s">
        <v>186</v>
      </c>
      <c r="F105" s="14" t="s">
        <v>187</v>
      </c>
      <c r="G105" s="14">
        <v>1</v>
      </c>
      <c r="H105" s="16">
        <v>26.2</v>
      </c>
      <c r="I105" s="16">
        <v>85.2</v>
      </c>
      <c r="J105" s="16">
        <f t="shared" si="3"/>
        <v>51.12</v>
      </c>
      <c r="K105" s="16">
        <f t="shared" si="4"/>
        <v>77.32</v>
      </c>
      <c r="L105" s="16">
        <f t="shared" si="5"/>
      </c>
    </row>
    <row r="106" spans="1:12" s="1" customFormat="1" ht="15" customHeight="1">
      <c r="A106" s="13" t="str">
        <f>IF(I106&gt;0,TEXT(SUMPRODUCT(($F$4:$F$360=$F106)*($K$4:$K$360&gt;$K106))+1,"00"),"")</f>
        <v>02</v>
      </c>
      <c r="B106" s="14" t="s">
        <v>188</v>
      </c>
      <c r="C106" s="14" t="s">
        <v>170</v>
      </c>
      <c r="D106" s="15" t="s">
        <v>180</v>
      </c>
      <c r="E106" s="15" t="s">
        <v>186</v>
      </c>
      <c r="F106" s="14" t="s">
        <v>187</v>
      </c>
      <c r="G106" s="14">
        <v>1</v>
      </c>
      <c r="H106" s="16">
        <v>26.0666666666667</v>
      </c>
      <c r="I106" s="16">
        <v>82.5</v>
      </c>
      <c r="J106" s="16">
        <f t="shared" si="3"/>
        <v>49.5</v>
      </c>
      <c r="K106" s="16">
        <f t="shared" si="4"/>
        <v>75.5666666666667</v>
      </c>
      <c r="L106" s="16">
        <f t="shared" si="5"/>
      </c>
    </row>
    <row r="107" spans="1:12" s="1" customFormat="1" ht="15" customHeight="1">
      <c r="A107" s="13" t="str">
        <f>IF(I107&gt;0,TEXT(SUMPRODUCT(($F$4:$F$360=$F107)*($K$4:$K$360&gt;$K107))+1,"00"),"")</f>
        <v>03</v>
      </c>
      <c r="B107" s="14" t="s">
        <v>189</v>
      </c>
      <c r="C107" s="14" t="s">
        <v>170</v>
      </c>
      <c r="D107" s="15" t="s">
        <v>180</v>
      </c>
      <c r="E107" s="15" t="s">
        <v>186</v>
      </c>
      <c r="F107" s="14" t="s">
        <v>187</v>
      </c>
      <c r="G107" s="14">
        <v>1</v>
      </c>
      <c r="H107" s="16">
        <v>26.1333333333333</v>
      </c>
      <c r="I107" s="16">
        <v>69.58</v>
      </c>
      <c r="J107" s="16">
        <f t="shared" si="3"/>
        <v>41.748</v>
      </c>
      <c r="K107" s="16">
        <f t="shared" si="4"/>
        <v>67.8813333333333</v>
      </c>
      <c r="L107" s="16">
        <f t="shared" si="5"/>
      </c>
    </row>
    <row r="108" spans="1:12" s="1" customFormat="1" ht="15" customHeight="1">
      <c r="A108" s="13" t="str">
        <f>IF(I108&gt;0,TEXT(SUMPRODUCT(($F$4:$F$360=$F108)*($K$4:$K$360&gt;$K108))+1,"00"),"")</f>
        <v>01</v>
      </c>
      <c r="B108" s="14" t="s">
        <v>190</v>
      </c>
      <c r="C108" s="14" t="s">
        <v>170</v>
      </c>
      <c r="D108" s="15" t="s">
        <v>191</v>
      </c>
      <c r="E108" s="15" t="s">
        <v>192</v>
      </c>
      <c r="F108" s="14" t="s">
        <v>193</v>
      </c>
      <c r="G108" s="14">
        <v>1</v>
      </c>
      <c r="H108" s="16">
        <v>23</v>
      </c>
      <c r="I108" s="16">
        <v>77.32</v>
      </c>
      <c r="J108" s="16">
        <f t="shared" si="3"/>
        <v>46.392</v>
      </c>
      <c r="K108" s="16">
        <f t="shared" si="4"/>
        <v>69.392</v>
      </c>
      <c r="L108" s="16">
        <f t="shared" si="5"/>
      </c>
    </row>
    <row r="109" spans="1:12" s="1" customFormat="1" ht="15" customHeight="1">
      <c r="A109" s="13" t="str">
        <f>IF(I109&gt;0,TEXT(SUMPRODUCT(($F$4:$F$360=$F109)*($K$4:$K$360&gt;$K109))+1,"00"),"")</f>
        <v>02</v>
      </c>
      <c r="B109" s="14" t="s">
        <v>194</v>
      </c>
      <c r="C109" s="14" t="s">
        <v>170</v>
      </c>
      <c r="D109" s="15" t="s">
        <v>191</v>
      </c>
      <c r="E109" s="15" t="s">
        <v>192</v>
      </c>
      <c r="F109" s="14" t="s">
        <v>193</v>
      </c>
      <c r="G109" s="14">
        <v>1</v>
      </c>
      <c r="H109" s="16">
        <v>21.1333333333333</v>
      </c>
      <c r="I109" s="16">
        <v>76.84</v>
      </c>
      <c r="J109" s="16">
        <f t="shared" si="3"/>
        <v>46.104</v>
      </c>
      <c r="K109" s="16">
        <f t="shared" si="4"/>
        <v>67.2373333333333</v>
      </c>
      <c r="L109" s="16">
        <f t="shared" si="5"/>
      </c>
    </row>
    <row r="110" spans="1:12" s="1" customFormat="1" ht="15" customHeight="1">
      <c r="A110" s="13" t="str">
        <f>IF(I110&gt;0,TEXT(SUMPRODUCT(($F$4:$F$360=$F110)*($K$4:$K$360&gt;$K110))+1,"00"),"")</f>
        <v>03</v>
      </c>
      <c r="B110" s="14" t="s">
        <v>195</v>
      </c>
      <c r="C110" s="14" t="s">
        <v>170</v>
      </c>
      <c r="D110" s="15" t="s">
        <v>191</v>
      </c>
      <c r="E110" s="15" t="s">
        <v>192</v>
      </c>
      <c r="F110" s="14" t="s">
        <v>193</v>
      </c>
      <c r="G110" s="14">
        <v>1</v>
      </c>
      <c r="H110" s="16">
        <v>20.2666666666667</v>
      </c>
      <c r="I110" s="16">
        <v>76.04</v>
      </c>
      <c r="J110" s="16">
        <f t="shared" si="3"/>
        <v>45.624</v>
      </c>
      <c r="K110" s="16">
        <f t="shared" si="4"/>
        <v>65.8906666666667</v>
      </c>
      <c r="L110" s="16">
        <f t="shared" si="5"/>
      </c>
    </row>
    <row r="111" spans="1:12" s="1" customFormat="1" ht="15" customHeight="1">
      <c r="A111" s="13" t="str">
        <f>IF(I111&gt;0,TEXT(SUMPRODUCT(($F$4:$F$360=$F111)*($K$4:$K$360&gt;$K111))+1,"00"),"")</f>
        <v>01</v>
      </c>
      <c r="B111" s="14" t="s">
        <v>196</v>
      </c>
      <c r="C111" s="14" t="s">
        <v>170</v>
      </c>
      <c r="D111" s="15" t="s">
        <v>191</v>
      </c>
      <c r="E111" s="15" t="s">
        <v>197</v>
      </c>
      <c r="F111" s="14" t="s">
        <v>198</v>
      </c>
      <c r="G111" s="14">
        <v>1</v>
      </c>
      <c r="H111" s="16">
        <v>26.1333333333333</v>
      </c>
      <c r="I111" s="16">
        <v>82.86</v>
      </c>
      <c r="J111" s="16">
        <f t="shared" si="3"/>
        <v>49.716</v>
      </c>
      <c r="K111" s="16">
        <f t="shared" si="4"/>
        <v>75.8493333333333</v>
      </c>
      <c r="L111" s="16">
        <f t="shared" si="5"/>
      </c>
    </row>
    <row r="112" spans="1:12" s="1" customFormat="1" ht="15" customHeight="1">
      <c r="A112" s="13" t="str">
        <f>IF(I112&gt;0,TEXT(SUMPRODUCT(($F$4:$F$360=$F112)*($K$4:$K$360&gt;$K112))+1,"00"),"")</f>
        <v>02</v>
      </c>
      <c r="B112" s="14" t="s">
        <v>199</v>
      </c>
      <c r="C112" s="14" t="s">
        <v>170</v>
      </c>
      <c r="D112" s="15" t="s">
        <v>191</v>
      </c>
      <c r="E112" s="15" t="s">
        <v>197</v>
      </c>
      <c r="F112" s="14" t="s">
        <v>198</v>
      </c>
      <c r="G112" s="14">
        <v>1</v>
      </c>
      <c r="H112" s="16">
        <v>25.1333333333333</v>
      </c>
      <c r="I112" s="16">
        <v>81.34</v>
      </c>
      <c r="J112" s="16">
        <f t="shared" si="3"/>
        <v>48.804</v>
      </c>
      <c r="K112" s="16">
        <f t="shared" si="4"/>
        <v>73.9373333333333</v>
      </c>
      <c r="L112" s="16">
        <f t="shared" si="5"/>
      </c>
    </row>
    <row r="113" spans="1:12" s="1" customFormat="1" ht="15" customHeight="1">
      <c r="A113" s="13" t="str">
        <f>IF(I113&gt;0,TEXT(SUMPRODUCT(($F$4:$F$360=$F113)*($K$4:$K$360&gt;$K113))+1,"00"),"")</f>
        <v>03</v>
      </c>
      <c r="B113" s="14" t="s">
        <v>200</v>
      </c>
      <c r="C113" s="14" t="s">
        <v>170</v>
      </c>
      <c r="D113" s="15" t="s">
        <v>191</v>
      </c>
      <c r="E113" s="15" t="s">
        <v>197</v>
      </c>
      <c r="F113" s="14" t="s">
        <v>198</v>
      </c>
      <c r="G113" s="14">
        <v>1</v>
      </c>
      <c r="H113" s="16">
        <v>25</v>
      </c>
      <c r="I113" s="16">
        <v>78.8</v>
      </c>
      <c r="J113" s="16">
        <f t="shared" si="3"/>
        <v>47.28</v>
      </c>
      <c r="K113" s="16">
        <f t="shared" si="4"/>
        <v>72.28</v>
      </c>
      <c r="L113" s="16">
        <f t="shared" si="5"/>
      </c>
    </row>
    <row r="114" spans="1:12" s="1" customFormat="1" ht="15" customHeight="1">
      <c r="A114" s="13" t="str">
        <f>IF(I114&gt;0,TEXT(SUMPRODUCT(($F$4:$F$360=$F114)*($K$4:$K$360&gt;$K114))+1,"00"),"")</f>
        <v>01</v>
      </c>
      <c r="B114" s="14" t="s">
        <v>201</v>
      </c>
      <c r="C114" s="14" t="s">
        <v>202</v>
      </c>
      <c r="D114" s="15" t="s">
        <v>203</v>
      </c>
      <c r="E114" s="15" t="s">
        <v>204</v>
      </c>
      <c r="F114" s="14" t="s">
        <v>205</v>
      </c>
      <c r="G114" s="14">
        <v>3</v>
      </c>
      <c r="H114" s="16">
        <v>26.5333333333333</v>
      </c>
      <c r="I114" s="16">
        <v>82.64</v>
      </c>
      <c r="J114" s="16">
        <f t="shared" si="3"/>
        <v>49.584</v>
      </c>
      <c r="K114" s="16">
        <f t="shared" si="4"/>
        <v>76.1173333333333</v>
      </c>
      <c r="L114" s="16">
        <f t="shared" si="5"/>
      </c>
    </row>
    <row r="115" spans="1:12" s="1" customFormat="1" ht="15" customHeight="1">
      <c r="A115" s="13" t="str">
        <f>IF(I115&gt;0,TEXT(SUMPRODUCT(($F$4:$F$360=$F115)*($K$4:$K$360&gt;$K115))+1,"00"),"")</f>
        <v>02</v>
      </c>
      <c r="B115" s="14" t="s">
        <v>206</v>
      </c>
      <c r="C115" s="14" t="s">
        <v>202</v>
      </c>
      <c r="D115" s="15" t="s">
        <v>203</v>
      </c>
      <c r="E115" s="15" t="s">
        <v>204</v>
      </c>
      <c r="F115" s="14" t="s">
        <v>205</v>
      </c>
      <c r="G115" s="14">
        <v>3</v>
      </c>
      <c r="H115" s="16">
        <v>26.2666666666667</v>
      </c>
      <c r="I115" s="16">
        <v>82.08</v>
      </c>
      <c r="J115" s="16">
        <f t="shared" si="3"/>
        <v>49.248</v>
      </c>
      <c r="K115" s="16">
        <f t="shared" si="4"/>
        <v>75.5146666666667</v>
      </c>
      <c r="L115" s="16">
        <f t="shared" si="5"/>
      </c>
    </row>
    <row r="116" spans="1:12" s="1" customFormat="1" ht="15" customHeight="1">
      <c r="A116" s="13" t="str">
        <f>IF(I116&gt;0,TEXT(SUMPRODUCT(($F$4:$F$360=$F116)*($K$4:$K$360&gt;$K116))+1,"00"),"")</f>
        <v>03</v>
      </c>
      <c r="B116" s="14" t="s">
        <v>207</v>
      </c>
      <c r="C116" s="14" t="s">
        <v>202</v>
      </c>
      <c r="D116" s="15" t="s">
        <v>203</v>
      </c>
      <c r="E116" s="15" t="s">
        <v>204</v>
      </c>
      <c r="F116" s="14" t="s">
        <v>205</v>
      </c>
      <c r="G116" s="14">
        <v>3</v>
      </c>
      <c r="H116" s="16">
        <v>25.5333333333333</v>
      </c>
      <c r="I116" s="16">
        <v>83.22</v>
      </c>
      <c r="J116" s="16">
        <f t="shared" si="3"/>
        <v>49.932</v>
      </c>
      <c r="K116" s="16">
        <f t="shared" si="4"/>
        <v>75.4653333333333</v>
      </c>
      <c r="L116" s="16">
        <f t="shared" si="5"/>
      </c>
    </row>
    <row r="117" spans="1:12" s="1" customFormat="1" ht="15" customHeight="1">
      <c r="A117" s="13" t="str">
        <f>IF(I117&gt;0,TEXT(SUMPRODUCT(($F$4:$F$360=$F117)*($K$4:$K$360&gt;$K117))+1,"00"),"")</f>
        <v>04</v>
      </c>
      <c r="B117" s="14" t="s">
        <v>208</v>
      </c>
      <c r="C117" s="14" t="s">
        <v>202</v>
      </c>
      <c r="D117" s="15" t="s">
        <v>203</v>
      </c>
      <c r="E117" s="15" t="s">
        <v>204</v>
      </c>
      <c r="F117" s="14" t="s">
        <v>205</v>
      </c>
      <c r="G117" s="14">
        <v>3</v>
      </c>
      <c r="H117" s="16">
        <v>25.4</v>
      </c>
      <c r="I117" s="16">
        <v>81.92</v>
      </c>
      <c r="J117" s="16">
        <f t="shared" si="3"/>
        <v>49.152</v>
      </c>
      <c r="K117" s="16">
        <f t="shared" si="4"/>
        <v>74.552</v>
      </c>
      <c r="L117" s="16">
        <f t="shared" si="5"/>
      </c>
    </row>
    <row r="118" spans="1:12" s="1" customFormat="1" ht="15" customHeight="1">
      <c r="A118" s="13" t="str">
        <f>IF(I118&gt;0,TEXT(SUMPRODUCT(($F$4:$F$360=$F118)*($K$4:$K$360&gt;$K118))+1,"00"),"")</f>
        <v>05</v>
      </c>
      <c r="B118" s="14" t="s">
        <v>209</v>
      </c>
      <c r="C118" s="14" t="s">
        <v>202</v>
      </c>
      <c r="D118" s="15" t="s">
        <v>203</v>
      </c>
      <c r="E118" s="15" t="s">
        <v>204</v>
      </c>
      <c r="F118" s="14" t="s">
        <v>205</v>
      </c>
      <c r="G118" s="14">
        <v>3</v>
      </c>
      <c r="H118" s="16">
        <v>25.8666666666667</v>
      </c>
      <c r="I118" s="16">
        <v>81.1</v>
      </c>
      <c r="J118" s="16">
        <f t="shared" si="3"/>
        <v>48.66</v>
      </c>
      <c r="K118" s="16">
        <f t="shared" si="4"/>
        <v>74.5266666666667</v>
      </c>
      <c r="L118" s="16">
        <f t="shared" si="5"/>
      </c>
    </row>
    <row r="119" spans="1:12" s="1" customFormat="1" ht="15" customHeight="1">
      <c r="A119" s="13" t="str">
        <f>IF(I119&gt;0,TEXT(SUMPRODUCT(($F$4:$F$360=$F119)*($K$4:$K$360&gt;$K119))+1,"00"),"")</f>
        <v>06</v>
      </c>
      <c r="B119" s="14" t="s">
        <v>210</v>
      </c>
      <c r="C119" s="14" t="s">
        <v>202</v>
      </c>
      <c r="D119" s="14" t="s">
        <v>203</v>
      </c>
      <c r="E119" s="15" t="s">
        <v>204</v>
      </c>
      <c r="F119" s="17" t="s">
        <v>205</v>
      </c>
      <c r="G119" s="14">
        <v>3</v>
      </c>
      <c r="H119" s="16">
        <v>23.9333333333333</v>
      </c>
      <c r="I119" s="16">
        <v>78.5</v>
      </c>
      <c r="J119" s="16">
        <f t="shared" si="3"/>
        <v>47.1</v>
      </c>
      <c r="K119" s="16">
        <f t="shared" si="4"/>
        <v>71.0333333333333</v>
      </c>
      <c r="L119" s="16">
        <f t="shared" si="5"/>
      </c>
    </row>
    <row r="120" spans="1:12" s="1" customFormat="1" ht="15" customHeight="1">
      <c r="A120" s="13" t="str">
        <f>IF(I120&gt;0,TEXT(SUMPRODUCT(($F$4:$F$360=$F120)*($K$4:$K$360&gt;$K120))+1,"00"),"")</f>
        <v>07</v>
      </c>
      <c r="B120" s="14" t="s">
        <v>211</v>
      </c>
      <c r="C120" s="14" t="s">
        <v>202</v>
      </c>
      <c r="D120" s="14" t="s">
        <v>203</v>
      </c>
      <c r="E120" s="14" t="s">
        <v>204</v>
      </c>
      <c r="F120" s="17" t="s">
        <v>205</v>
      </c>
      <c r="G120" s="17">
        <v>3</v>
      </c>
      <c r="H120" s="16">
        <v>23.4</v>
      </c>
      <c r="I120" s="16">
        <v>79.06</v>
      </c>
      <c r="J120" s="16">
        <f t="shared" si="3"/>
        <v>47.436</v>
      </c>
      <c r="K120" s="16">
        <f t="shared" si="4"/>
        <v>70.836</v>
      </c>
      <c r="L120" s="16">
        <f t="shared" si="5"/>
      </c>
    </row>
    <row r="121" spans="1:12" s="1" customFormat="1" ht="15" customHeight="1">
      <c r="A121" s="13" t="str">
        <f>IF(I121&gt;0,TEXT(SUMPRODUCT(($F$4:$F$360=$F121)*($K$4:$K$360&gt;$K121))+1,"00"),"")</f>
        <v>08</v>
      </c>
      <c r="B121" s="14" t="s">
        <v>212</v>
      </c>
      <c r="C121" s="14" t="s">
        <v>202</v>
      </c>
      <c r="D121" s="15" t="s">
        <v>203</v>
      </c>
      <c r="E121" s="15" t="s">
        <v>204</v>
      </c>
      <c r="F121" s="14" t="s">
        <v>205</v>
      </c>
      <c r="G121" s="14">
        <v>3</v>
      </c>
      <c r="H121" s="16">
        <v>25.7333333333333</v>
      </c>
      <c r="I121" s="16">
        <v>73.7</v>
      </c>
      <c r="J121" s="16">
        <f t="shared" si="3"/>
        <v>44.22</v>
      </c>
      <c r="K121" s="16">
        <f t="shared" si="4"/>
        <v>69.9533333333333</v>
      </c>
      <c r="L121" s="16">
        <f t="shared" si="5"/>
      </c>
    </row>
    <row r="122" spans="1:12" s="1" customFormat="1" ht="15" customHeight="1">
      <c r="A122" s="13">
        <f>IF(I122&gt;0,TEXT(SUMPRODUCT(($F$4:$F$360=$F122)*($K$4:$K$360&gt;$K122))+1,"00"),"")</f>
      </c>
      <c r="B122" s="14" t="s">
        <v>213</v>
      </c>
      <c r="C122" s="14" t="s">
        <v>202</v>
      </c>
      <c r="D122" s="15" t="s">
        <v>203</v>
      </c>
      <c r="E122" s="15" t="s">
        <v>204</v>
      </c>
      <c r="F122" s="14" t="s">
        <v>205</v>
      </c>
      <c r="G122" s="14">
        <v>3</v>
      </c>
      <c r="H122" s="16">
        <v>27.1333333333333</v>
      </c>
      <c r="I122" s="16"/>
      <c r="J122" s="16">
        <f t="shared" si="3"/>
      </c>
      <c r="K122" s="16">
        <f t="shared" si="4"/>
        <v>0</v>
      </c>
      <c r="L122" s="16" t="str">
        <f t="shared" si="5"/>
        <v>面试缺考</v>
      </c>
    </row>
    <row r="123" spans="1:12" s="1" customFormat="1" ht="15" customHeight="1">
      <c r="A123" s="13" t="str">
        <f>IF(I123&gt;0,TEXT(SUMPRODUCT(($F$4:$F$360=$F123)*($K$4:$K$360&gt;$K123))+1,"00"),"")</f>
        <v>01</v>
      </c>
      <c r="B123" s="14" t="s">
        <v>214</v>
      </c>
      <c r="C123" s="14" t="s">
        <v>202</v>
      </c>
      <c r="D123" s="15" t="s">
        <v>215</v>
      </c>
      <c r="E123" s="15" t="s">
        <v>216</v>
      </c>
      <c r="F123" s="14" t="s">
        <v>217</v>
      </c>
      <c r="G123" s="14">
        <v>1</v>
      </c>
      <c r="H123" s="16">
        <v>24.4</v>
      </c>
      <c r="I123" s="16">
        <v>83.04</v>
      </c>
      <c r="J123" s="16">
        <f t="shared" si="3"/>
        <v>49.824</v>
      </c>
      <c r="K123" s="16">
        <f t="shared" si="4"/>
        <v>74.224</v>
      </c>
      <c r="L123" s="16">
        <f t="shared" si="5"/>
      </c>
    </row>
    <row r="124" spans="1:12" s="1" customFormat="1" ht="15" customHeight="1">
      <c r="A124" s="13" t="str">
        <f>IF(I124&gt;0,TEXT(SUMPRODUCT(($F$4:$F$360=$F124)*($K$4:$K$360&gt;$K124))+1,"00"),"")</f>
        <v>02</v>
      </c>
      <c r="B124" s="14" t="s">
        <v>218</v>
      </c>
      <c r="C124" s="14" t="s">
        <v>202</v>
      </c>
      <c r="D124" s="15" t="s">
        <v>215</v>
      </c>
      <c r="E124" s="15" t="s">
        <v>216</v>
      </c>
      <c r="F124" s="14" t="s">
        <v>217</v>
      </c>
      <c r="G124" s="14">
        <v>1</v>
      </c>
      <c r="H124" s="16">
        <v>24</v>
      </c>
      <c r="I124" s="16">
        <v>79.26</v>
      </c>
      <c r="J124" s="16">
        <f t="shared" si="3"/>
        <v>47.556</v>
      </c>
      <c r="K124" s="16">
        <f t="shared" si="4"/>
        <v>71.556</v>
      </c>
      <c r="L124" s="16">
        <f t="shared" si="5"/>
      </c>
    </row>
    <row r="125" spans="1:12" s="1" customFormat="1" ht="15" customHeight="1">
      <c r="A125" s="13">
        <f>IF(I125&gt;0,TEXT(SUMPRODUCT(($F$4:$F$360=$F125)*($K$4:$K$360&gt;$K125))+1,"00"),"")</f>
      </c>
      <c r="B125" s="14" t="s">
        <v>219</v>
      </c>
      <c r="C125" s="14" t="s">
        <v>202</v>
      </c>
      <c r="D125" s="14" t="s">
        <v>215</v>
      </c>
      <c r="E125" s="15" t="s">
        <v>216</v>
      </c>
      <c r="F125" s="17" t="s">
        <v>217</v>
      </c>
      <c r="G125" s="14">
        <v>1</v>
      </c>
      <c r="H125" s="16">
        <v>23.8</v>
      </c>
      <c r="I125" s="16"/>
      <c r="J125" s="16">
        <f t="shared" si="3"/>
      </c>
      <c r="K125" s="16">
        <f t="shared" si="4"/>
        <v>0</v>
      </c>
      <c r="L125" s="16" t="str">
        <f t="shared" si="5"/>
        <v>面试缺考</v>
      </c>
    </row>
    <row r="126" spans="1:12" s="1" customFormat="1" ht="15" customHeight="1">
      <c r="A126" s="13" t="str">
        <f>IF(I126&gt;0,TEXT(SUMPRODUCT(($F$4:$F$360=$F126)*($K$4:$K$360&gt;$K126))+1,"00"),"")</f>
        <v>01</v>
      </c>
      <c r="B126" s="14" t="s">
        <v>220</v>
      </c>
      <c r="C126" s="14" t="s">
        <v>202</v>
      </c>
      <c r="D126" s="15" t="s">
        <v>221</v>
      </c>
      <c r="E126" s="15" t="s">
        <v>222</v>
      </c>
      <c r="F126" s="14" t="s">
        <v>223</v>
      </c>
      <c r="G126" s="14">
        <v>1</v>
      </c>
      <c r="H126" s="16">
        <v>28.1333333333333</v>
      </c>
      <c r="I126" s="16">
        <v>74.74</v>
      </c>
      <c r="J126" s="16">
        <f t="shared" si="3"/>
        <v>44.844</v>
      </c>
      <c r="K126" s="16">
        <f t="shared" si="4"/>
        <v>72.9773333333333</v>
      </c>
      <c r="L126" s="16">
        <f t="shared" si="5"/>
      </c>
    </row>
    <row r="127" spans="1:12" s="1" customFormat="1" ht="15" customHeight="1">
      <c r="A127" s="13" t="str">
        <f>IF(I127&gt;0,TEXT(SUMPRODUCT(($F$4:$F$360=$F127)*($K$4:$K$360&gt;$K127))+1,"00"),"")</f>
        <v>02</v>
      </c>
      <c r="B127" s="14" t="s">
        <v>224</v>
      </c>
      <c r="C127" s="14" t="s">
        <v>202</v>
      </c>
      <c r="D127" s="15" t="s">
        <v>221</v>
      </c>
      <c r="E127" s="15" t="s">
        <v>222</v>
      </c>
      <c r="F127" s="14" t="s">
        <v>223</v>
      </c>
      <c r="G127" s="14">
        <v>1</v>
      </c>
      <c r="H127" s="16">
        <v>25.5333333333333</v>
      </c>
      <c r="I127" s="16">
        <v>74.7</v>
      </c>
      <c r="J127" s="16">
        <f t="shared" si="3"/>
        <v>44.82</v>
      </c>
      <c r="K127" s="16">
        <f t="shared" si="4"/>
        <v>70.3533333333333</v>
      </c>
      <c r="L127" s="16">
        <f t="shared" si="5"/>
      </c>
    </row>
    <row r="128" spans="1:12" s="1" customFormat="1" ht="15" customHeight="1">
      <c r="A128" s="13">
        <f>IF(I128&gt;0,TEXT(SUMPRODUCT(($F$4:$F$360=$F128)*($K$4:$K$360&gt;$K128))+1,"00"),"")</f>
      </c>
      <c r="B128" s="14" t="s">
        <v>225</v>
      </c>
      <c r="C128" s="14" t="s">
        <v>202</v>
      </c>
      <c r="D128" s="15" t="s">
        <v>221</v>
      </c>
      <c r="E128" s="15" t="s">
        <v>222</v>
      </c>
      <c r="F128" s="14" t="s">
        <v>223</v>
      </c>
      <c r="G128" s="14">
        <v>1</v>
      </c>
      <c r="H128" s="16">
        <v>27.2</v>
      </c>
      <c r="I128" s="16"/>
      <c r="J128" s="16">
        <f t="shared" si="3"/>
      </c>
      <c r="K128" s="16">
        <f t="shared" si="4"/>
        <v>0</v>
      </c>
      <c r="L128" s="16" t="str">
        <f t="shared" si="5"/>
        <v>面试缺考</v>
      </c>
    </row>
    <row r="129" spans="1:12" s="1" customFormat="1" ht="15" customHeight="1">
      <c r="A129" s="13" t="str">
        <f>IF(I129&gt;0,TEXT(SUMPRODUCT(($F$4:$F$360=$F129)*($K$4:$K$360&gt;$K129))+1,"00"),"")</f>
        <v>01</v>
      </c>
      <c r="B129" s="14" t="s">
        <v>226</v>
      </c>
      <c r="C129" s="14" t="s">
        <v>227</v>
      </c>
      <c r="D129" s="15" t="s">
        <v>228</v>
      </c>
      <c r="E129" s="15" t="s">
        <v>229</v>
      </c>
      <c r="F129" s="14" t="s">
        <v>230</v>
      </c>
      <c r="G129" s="14">
        <v>1</v>
      </c>
      <c r="H129" s="16">
        <v>26.3333333333333</v>
      </c>
      <c r="I129" s="16">
        <v>84.56</v>
      </c>
      <c r="J129" s="16">
        <f t="shared" si="3"/>
        <v>50.736</v>
      </c>
      <c r="K129" s="16">
        <f t="shared" si="4"/>
        <v>77.0693333333333</v>
      </c>
      <c r="L129" s="16">
        <f t="shared" si="5"/>
      </c>
    </row>
    <row r="130" spans="1:12" s="1" customFormat="1" ht="15" customHeight="1">
      <c r="A130" s="13" t="str">
        <f>IF(I130&gt;0,TEXT(SUMPRODUCT(($F$4:$F$360=$F130)*($K$4:$K$360&gt;$K130))+1,"00"),"")</f>
        <v>02</v>
      </c>
      <c r="B130" s="14" t="s">
        <v>231</v>
      </c>
      <c r="C130" s="14" t="s">
        <v>227</v>
      </c>
      <c r="D130" s="15" t="s">
        <v>228</v>
      </c>
      <c r="E130" s="15" t="s">
        <v>229</v>
      </c>
      <c r="F130" s="14" t="s">
        <v>230</v>
      </c>
      <c r="G130" s="14">
        <v>1</v>
      </c>
      <c r="H130" s="16">
        <v>26.8</v>
      </c>
      <c r="I130" s="16">
        <v>81.62</v>
      </c>
      <c r="J130" s="16">
        <f t="shared" si="3"/>
        <v>48.972</v>
      </c>
      <c r="K130" s="16">
        <f t="shared" si="4"/>
        <v>75.772</v>
      </c>
      <c r="L130" s="16">
        <f t="shared" si="5"/>
      </c>
    </row>
    <row r="131" spans="1:12" s="1" customFormat="1" ht="15" customHeight="1">
      <c r="A131" s="13" t="str">
        <f>IF(I131&gt;0,TEXT(SUMPRODUCT(($F$4:$F$360=$F131)*($K$4:$K$360&gt;$K131))+1,"00"),"")</f>
        <v>03</v>
      </c>
      <c r="B131" s="20" t="s">
        <v>232</v>
      </c>
      <c r="C131" s="14" t="s">
        <v>227</v>
      </c>
      <c r="D131" s="14" t="s">
        <v>228</v>
      </c>
      <c r="E131" s="14" t="s">
        <v>229</v>
      </c>
      <c r="F131" s="14" t="s">
        <v>230</v>
      </c>
      <c r="G131" s="17">
        <v>1</v>
      </c>
      <c r="H131" s="16">
        <v>25.5333333333333</v>
      </c>
      <c r="I131" s="16">
        <v>81.94</v>
      </c>
      <c r="J131" s="16">
        <f t="shared" si="3"/>
        <v>49.164</v>
      </c>
      <c r="K131" s="16">
        <f t="shared" si="4"/>
        <v>74.6973333333333</v>
      </c>
      <c r="L131" s="16">
        <f t="shared" si="5"/>
      </c>
    </row>
    <row r="132" spans="1:12" s="1" customFormat="1" ht="15" customHeight="1">
      <c r="A132" s="13" t="str">
        <f>IF(I132&gt;0,TEXT(SUMPRODUCT(($F$4:$F$360=$F132)*($K$4:$K$360&gt;$K132))+1,"00"),"")</f>
        <v>01</v>
      </c>
      <c r="B132" s="14" t="s">
        <v>233</v>
      </c>
      <c r="C132" s="14" t="s">
        <v>227</v>
      </c>
      <c r="D132" s="15" t="s">
        <v>234</v>
      </c>
      <c r="E132" s="15" t="s">
        <v>235</v>
      </c>
      <c r="F132" s="14" t="s">
        <v>236</v>
      </c>
      <c r="G132" s="14">
        <v>1</v>
      </c>
      <c r="H132" s="16">
        <v>24.4666666666667</v>
      </c>
      <c r="I132" s="16">
        <v>82.92</v>
      </c>
      <c r="J132" s="16">
        <f aca="true" t="shared" si="6" ref="J132:J195">IF(I132&gt;0,I132*0.6,"")</f>
        <v>49.752</v>
      </c>
      <c r="K132" s="16">
        <f aca="true" t="shared" si="7" ref="K132:K195">IF(I132&gt;0,H132+J132,0)</f>
        <v>74.2186666666667</v>
      </c>
      <c r="L132" s="16">
        <f aca="true" t="shared" si="8" ref="L132:L195">IF(I132&gt;0,"","面试缺考")</f>
      </c>
    </row>
    <row r="133" spans="1:12" s="1" customFormat="1" ht="15" customHeight="1">
      <c r="A133" s="13" t="str">
        <f>IF(I133&gt;0,TEXT(SUMPRODUCT(($F$4:$F$360=$F133)*($K$4:$K$360&gt;$K133))+1,"00"),"")</f>
        <v>02</v>
      </c>
      <c r="B133" s="14" t="s">
        <v>237</v>
      </c>
      <c r="C133" s="14" t="s">
        <v>227</v>
      </c>
      <c r="D133" s="15" t="s">
        <v>234</v>
      </c>
      <c r="E133" s="15" t="s">
        <v>235</v>
      </c>
      <c r="F133" s="14" t="s">
        <v>236</v>
      </c>
      <c r="G133" s="14">
        <v>1</v>
      </c>
      <c r="H133" s="16">
        <v>20</v>
      </c>
      <c r="I133" s="16">
        <v>78.24</v>
      </c>
      <c r="J133" s="16">
        <f t="shared" si="6"/>
        <v>46.944</v>
      </c>
      <c r="K133" s="16">
        <f t="shared" si="7"/>
        <v>66.944</v>
      </c>
      <c r="L133" s="16">
        <f t="shared" si="8"/>
      </c>
    </row>
    <row r="134" spans="1:12" s="1" customFormat="1" ht="15" customHeight="1">
      <c r="A134" s="13" t="str">
        <f>IF(I134&gt;0,TEXT(SUMPRODUCT(($F$4:$F$360=$F134)*($K$4:$K$360&gt;$K134))+1,"00"),"")</f>
        <v>03</v>
      </c>
      <c r="B134" s="14" t="s">
        <v>238</v>
      </c>
      <c r="C134" s="14" t="s">
        <v>227</v>
      </c>
      <c r="D134" s="15" t="s">
        <v>234</v>
      </c>
      <c r="E134" s="15" t="s">
        <v>235</v>
      </c>
      <c r="F134" s="14" t="s">
        <v>236</v>
      </c>
      <c r="G134" s="14">
        <v>1</v>
      </c>
      <c r="H134" s="16">
        <v>21.2</v>
      </c>
      <c r="I134" s="16">
        <v>74</v>
      </c>
      <c r="J134" s="16">
        <f t="shared" si="6"/>
        <v>44.4</v>
      </c>
      <c r="K134" s="16">
        <f t="shared" si="7"/>
        <v>65.6</v>
      </c>
      <c r="L134" s="16">
        <f t="shared" si="8"/>
      </c>
    </row>
    <row r="135" spans="1:12" s="1" customFormat="1" ht="15" customHeight="1">
      <c r="A135" s="13" t="str">
        <f>IF(I135&gt;0,TEXT(SUMPRODUCT(($F$4:$F$360=$F135)*($K$4:$K$360&gt;$K135))+1,"00"),"")</f>
        <v>01</v>
      </c>
      <c r="B135" s="14" t="s">
        <v>239</v>
      </c>
      <c r="C135" s="14" t="s">
        <v>240</v>
      </c>
      <c r="D135" s="18" t="s">
        <v>241</v>
      </c>
      <c r="E135" s="18" t="s">
        <v>242</v>
      </c>
      <c r="F135" s="14" t="s">
        <v>243</v>
      </c>
      <c r="G135" s="14">
        <v>2</v>
      </c>
      <c r="H135" s="16">
        <v>26.2666666666667</v>
      </c>
      <c r="I135" s="16">
        <v>84.52</v>
      </c>
      <c r="J135" s="16">
        <f t="shared" si="6"/>
        <v>50.712</v>
      </c>
      <c r="K135" s="16">
        <f t="shared" si="7"/>
        <v>76.9786666666667</v>
      </c>
      <c r="L135" s="16">
        <f t="shared" si="8"/>
      </c>
    </row>
    <row r="136" spans="1:12" s="1" customFormat="1" ht="15" customHeight="1">
      <c r="A136" s="13" t="str">
        <f>IF(I136&gt;0,TEXT(SUMPRODUCT(($F$4:$F$360=$F136)*($K$4:$K$360&gt;$K136))+1,"00"),"")</f>
        <v>02</v>
      </c>
      <c r="B136" s="14" t="s">
        <v>244</v>
      </c>
      <c r="C136" s="14" t="s">
        <v>240</v>
      </c>
      <c r="D136" s="18" t="s">
        <v>241</v>
      </c>
      <c r="E136" s="18" t="s">
        <v>242</v>
      </c>
      <c r="F136" s="14" t="s">
        <v>243</v>
      </c>
      <c r="G136" s="14">
        <v>2</v>
      </c>
      <c r="H136" s="16">
        <v>25.9333333333333</v>
      </c>
      <c r="I136" s="16">
        <v>80.64</v>
      </c>
      <c r="J136" s="16">
        <f t="shared" si="6"/>
        <v>48.384</v>
      </c>
      <c r="K136" s="16">
        <f t="shared" si="7"/>
        <v>74.3173333333333</v>
      </c>
      <c r="L136" s="16">
        <f t="shared" si="8"/>
      </c>
    </row>
    <row r="137" spans="1:12" s="1" customFormat="1" ht="15" customHeight="1">
      <c r="A137" s="13" t="str">
        <f>IF(I137&gt;0,TEXT(SUMPRODUCT(($F$4:$F$360=$F137)*($K$4:$K$360&gt;$K137))+1,"00"),"")</f>
        <v>03</v>
      </c>
      <c r="B137" s="14" t="s">
        <v>245</v>
      </c>
      <c r="C137" s="14" t="s">
        <v>240</v>
      </c>
      <c r="D137" s="14" t="s">
        <v>241</v>
      </c>
      <c r="E137" s="14" t="s">
        <v>242</v>
      </c>
      <c r="F137" s="14" t="s">
        <v>243</v>
      </c>
      <c r="G137" s="19">
        <v>2</v>
      </c>
      <c r="H137" s="16">
        <v>23</v>
      </c>
      <c r="I137" s="16">
        <v>79.72</v>
      </c>
      <c r="J137" s="16">
        <f t="shared" si="6"/>
        <v>47.832</v>
      </c>
      <c r="K137" s="16">
        <f t="shared" si="7"/>
        <v>70.832</v>
      </c>
      <c r="L137" s="16">
        <f t="shared" si="8"/>
      </c>
    </row>
    <row r="138" spans="1:12" s="1" customFormat="1" ht="15" customHeight="1">
      <c r="A138" s="13" t="str">
        <f>IF(I138&gt;0,TEXT(SUMPRODUCT(($F$4:$F$360=$F138)*($K$4:$K$360&gt;$K138))+1,"00"),"")</f>
        <v>04</v>
      </c>
      <c r="B138" s="20" t="s">
        <v>246</v>
      </c>
      <c r="C138" s="14" t="s">
        <v>240</v>
      </c>
      <c r="D138" s="20" t="s">
        <v>241</v>
      </c>
      <c r="E138" s="20" t="s">
        <v>242</v>
      </c>
      <c r="F138" s="24" t="s">
        <v>243</v>
      </c>
      <c r="G138" s="20">
        <v>2</v>
      </c>
      <c r="H138" s="16">
        <v>22.6</v>
      </c>
      <c r="I138" s="16">
        <v>78.46</v>
      </c>
      <c r="J138" s="16">
        <f t="shared" si="6"/>
        <v>47.076</v>
      </c>
      <c r="K138" s="16">
        <f t="shared" si="7"/>
        <v>69.676</v>
      </c>
      <c r="L138" s="16">
        <f t="shared" si="8"/>
      </c>
    </row>
    <row r="139" spans="1:12" s="1" customFormat="1" ht="15" customHeight="1">
      <c r="A139" s="13" t="str">
        <f>IF(I139&gt;0,TEXT(SUMPRODUCT(($F$4:$F$360=$F139)*($K$4:$K$360&gt;$K139))+1,"00"),"")</f>
        <v>05</v>
      </c>
      <c r="B139" s="14" t="s">
        <v>247</v>
      </c>
      <c r="C139" s="14" t="s">
        <v>240</v>
      </c>
      <c r="D139" s="14" t="s">
        <v>241</v>
      </c>
      <c r="E139" s="14" t="s">
        <v>242</v>
      </c>
      <c r="F139" s="19" t="s">
        <v>243</v>
      </c>
      <c r="G139" s="19">
        <v>2</v>
      </c>
      <c r="H139" s="16">
        <v>23.4</v>
      </c>
      <c r="I139" s="16">
        <v>62.3</v>
      </c>
      <c r="J139" s="16">
        <f t="shared" si="6"/>
        <v>37.38</v>
      </c>
      <c r="K139" s="16">
        <f t="shared" si="7"/>
        <v>60.78</v>
      </c>
      <c r="L139" s="16">
        <f t="shared" si="8"/>
      </c>
    </row>
    <row r="140" spans="1:12" s="1" customFormat="1" ht="15" customHeight="1">
      <c r="A140" s="13">
        <f>IF(I140&gt;0,TEXT(SUMPRODUCT(($F$4:$F$360=$F140)*($K$4:$K$360&gt;$K140))+1,"00"),"")</f>
      </c>
      <c r="B140" s="14" t="s">
        <v>248</v>
      </c>
      <c r="C140" s="14" t="s">
        <v>240</v>
      </c>
      <c r="D140" s="18" t="s">
        <v>241</v>
      </c>
      <c r="E140" s="18" t="s">
        <v>242</v>
      </c>
      <c r="F140" s="14" t="s">
        <v>243</v>
      </c>
      <c r="G140" s="14">
        <v>2</v>
      </c>
      <c r="H140" s="16">
        <v>26.1333333333333</v>
      </c>
      <c r="I140" s="16"/>
      <c r="J140" s="16">
        <f t="shared" si="6"/>
      </c>
      <c r="K140" s="16">
        <f t="shared" si="7"/>
        <v>0</v>
      </c>
      <c r="L140" s="16" t="str">
        <f t="shared" si="8"/>
        <v>面试缺考</v>
      </c>
    </row>
    <row r="141" spans="1:12" s="1" customFormat="1" ht="15" customHeight="1">
      <c r="A141" s="13" t="str">
        <f>IF(I141&gt;0,TEXT(SUMPRODUCT(($F$4:$F$360=$F141)*($K$4:$K$360&gt;$K141))+1,"00"),"")</f>
        <v>01</v>
      </c>
      <c r="B141" s="14" t="s">
        <v>249</v>
      </c>
      <c r="C141" s="14" t="s">
        <v>240</v>
      </c>
      <c r="D141" s="18" t="s">
        <v>241</v>
      </c>
      <c r="E141" s="18" t="s">
        <v>250</v>
      </c>
      <c r="F141" s="14" t="s">
        <v>251</v>
      </c>
      <c r="G141" s="14">
        <v>1</v>
      </c>
      <c r="H141" s="16">
        <v>26.4666666666667</v>
      </c>
      <c r="I141" s="16">
        <v>84.96</v>
      </c>
      <c r="J141" s="16">
        <f t="shared" si="6"/>
        <v>50.976</v>
      </c>
      <c r="K141" s="16">
        <f t="shared" si="7"/>
        <v>77.4426666666667</v>
      </c>
      <c r="L141" s="16">
        <f t="shared" si="8"/>
      </c>
    </row>
    <row r="142" spans="1:12" s="1" customFormat="1" ht="15" customHeight="1">
      <c r="A142" s="13" t="str">
        <f>IF(I142&gt;0,TEXT(SUMPRODUCT(($F$4:$F$360=$F142)*($K$4:$K$360&gt;$K142))+1,"00"),"")</f>
        <v>02</v>
      </c>
      <c r="B142" s="14" t="s">
        <v>252</v>
      </c>
      <c r="C142" s="14" t="s">
        <v>240</v>
      </c>
      <c r="D142" s="18" t="s">
        <v>241</v>
      </c>
      <c r="E142" s="18" t="s">
        <v>250</v>
      </c>
      <c r="F142" s="14" t="s">
        <v>251</v>
      </c>
      <c r="G142" s="14">
        <v>1</v>
      </c>
      <c r="H142" s="16">
        <v>26.6666666666667</v>
      </c>
      <c r="I142" s="16">
        <v>81.94</v>
      </c>
      <c r="J142" s="16">
        <f t="shared" si="6"/>
        <v>49.164</v>
      </c>
      <c r="K142" s="16">
        <f t="shared" si="7"/>
        <v>75.8306666666667</v>
      </c>
      <c r="L142" s="16">
        <f t="shared" si="8"/>
      </c>
    </row>
    <row r="143" spans="1:12" s="1" customFormat="1" ht="15" customHeight="1">
      <c r="A143" s="13">
        <f>IF(I143&gt;0,TEXT(SUMPRODUCT(($F$4:$F$360=$F143)*($K$4:$K$360&gt;$K143))+1,"00"),"")</f>
      </c>
      <c r="B143" s="14" t="s">
        <v>253</v>
      </c>
      <c r="C143" s="14" t="s">
        <v>240</v>
      </c>
      <c r="D143" s="18" t="s">
        <v>241</v>
      </c>
      <c r="E143" s="18" t="s">
        <v>250</v>
      </c>
      <c r="F143" s="14" t="s">
        <v>251</v>
      </c>
      <c r="G143" s="14">
        <v>1</v>
      </c>
      <c r="H143" s="16">
        <v>28.0666666666667</v>
      </c>
      <c r="I143" s="16"/>
      <c r="J143" s="16">
        <f t="shared" si="6"/>
      </c>
      <c r="K143" s="16">
        <f t="shared" si="7"/>
        <v>0</v>
      </c>
      <c r="L143" s="16" t="str">
        <f t="shared" si="8"/>
        <v>面试缺考</v>
      </c>
    </row>
    <row r="144" spans="1:12" s="1" customFormat="1" ht="15" customHeight="1">
      <c r="A144" s="13" t="str">
        <f>IF(I144&gt;0,TEXT(SUMPRODUCT(($F$4:$F$360=$F144)*($K$4:$K$360&gt;$K144))+1,"00"),"")</f>
        <v>01</v>
      </c>
      <c r="B144" s="14" t="s">
        <v>254</v>
      </c>
      <c r="C144" s="14" t="s">
        <v>240</v>
      </c>
      <c r="D144" s="18" t="s">
        <v>255</v>
      </c>
      <c r="E144" s="18" t="s">
        <v>256</v>
      </c>
      <c r="F144" s="14" t="s">
        <v>257</v>
      </c>
      <c r="G144" s="14">
        <v>2</v>
      </c>
      <c r="H144" s="16">
        <v>28.8</v>
      </c>
      <c r="I144" s="16">
        <v>85.96</v>
      </c>
      <c r="J144" s="16">
        <f t="shared" si="6"/>
        <v>51.576</v>
      </c>
      <c r="K144" s="16">
        <f t="shared" si="7"/>
        <v>80.376</v>
      </c>
      <c r="L144" s="16">
        <f t="shared" si="8"/>
      </c>
    </row>
    <row r="145" spans="1:12" s="1" customFormat="1" ht="15" customHeight="1">
      <c r="A145" s="13" t="str">
        <f>IF(I145&gt;0,TEXT(SUMPRODUCT(($F$4:$F$360=$F145)*($K$4:$K$360&gt;$K145))+1,"00"),"")</f>
        <v>02</v>
      </c>
      <c r="B145" s="14" t="s">
        <v>258</v>
      </c>
      <c r="C145" s="14" t="s">
        <v>240</v>
      </c>
      <c r="D145" s="14" t="s">
        <v>255</v>
      </c>
      <c r="E145" s="18" t="s">
        <v>256</v>
      </c>
      <c r="F145" s="19" t="s">
        <v>257</v>
      </c>
      <c r="G145" s="14">
        <v>2</v>
      </c>
      <c r="H145" s="16">
        <v>24.6</v>
      </c>
      <c r="I145" s="16">
        <v>84.08</v>
      </c>
      <c r="J145" s="16">
        <f t="shared" si="6"/>
        <v>50.448</v>
      </c>
      <c r="K145" s="16">
        <f t="shared" si="7"/>
        <v>75.048</v>
      </c>
      <c r="L145" s="16">
        <f t="shared" si="8"/>
      </c>
    </row>
    <row r="146" spans="1:12" s="1" customFormat="1" ht="15" customHeight="1">
      <c r="A146" s="13" t="str">
        <f>IF(I146&gt;0,TEXT(SUMPRODUCT(($F$4:$F$360=$F146)*($K$4:$K$360&gt;$K146))+1,"00"),"")</f>
        <v>03</v>
      </c>
      <c r="B146" s="14" t="s">
        <v>259</v>
      </c>
      <c r="C146" s="14" t="s">
        <v>240</v>
      </c>
      <c r="D146" s="18" t="s">
        <v>255</v>
      </c>
      <c r="E146" s="18" t="s">
        <v>256</v>
      </c>
      <c r="F146" s="14" t="s">
        <v>257</v>
      </c>
      <c r="G146" s="14">
        <v>2</v>
      </c>
      <c r="H146" s="16">
        <v>25.3333333333333</v>
      </c>
      <c r="I146" s="16">
        <v>82.64</v>
      </c>
      <c r="J146" s="16">
        <f t="shared" si="6"/>
        <v>49.584</v>
      </c>
      <c r="K146" s="16">
        <f t="shared" si="7"/>
        <v>74.9173333333333</v>
      </c>
      <c r="L146" s="16">
        <f t="shared" si="8"/>
      </c>
    </row>
    <row r="147" spans="1:12" s="1" customFormat="1" ht="15" customHeight="1">
      <c r="A147" s="13" t="str">
        <f>IF(I147&gt;0,TEXT(SUMPRODUCT(($F$4:$F$360=$F147)*($K$4:$K$360&gt;$K147))+1,"00"),"")</f>
        <v>04</v>
      </c>
      <c r="B147" s="14" t="s">
        <v>260</v>
      </c>
      <c r="C147" s="14" t="s">
        <v>240</v>
      </c>
      <c r="D147" s="18" t="s">
        <v>255</v>
      </c>
      <c r="E147" s="18" t="s">
        <v>256</v>
      </c>
      <c r="F147" s="14" t="s">
        <v>257</v>
      </c>
      <c r="G147" s="14">
        <v>2</v>
      </c>
      <c r="H147" s="16">
        <v>25.6666666666667</v>
      </c>
      <c r="I147" s="16">
        <v>80.58</v>
      </c>
      <c r="J147" s="16">
        <f t="shared" si="6"/>
        <v>48.348</v>
      </c>
      <c r="K147" s="16">
        <f t="shared" si="7"/>
        <v>74.0146666666667</v>
      </c>
      <c r="L147" s="16">
        <f t="shared" si="8"/>
      </c>
    </row>
    <row r="148" spans="1:12" s="1" customFormat="1" ht="15" customHeight="1">
      <c r="A148" s="13" t="str">
        <f>IF(I148&gt;0,TEXT(SUMPRODUCT(($F$4:$F$360=$F148)*($K$4:$K$360&gt;$K148))+1,"00"),"")</f>
        <v>05</v>
      </c>
      <c r="B148" s="14" t="s">
        <v>261</v>
      </c>
      <c r="C148" s="14" t="s">
        <v>240</v>
      </c>
      <c r="D148" s="18" t="s">
        <v>255</v>
      </c>
      <c r="E148" s="18" t="s">
        <v>256</v>
      </c>
      <c r="F148" s="14" t="s">
        <v>257</v>
      </c>
      <c r="G148" s="14">
        <v>2</v>
      </c>
      <c r="H148" s="16">
        <v>26.1333333333333</v>
      </c>
      <c r="I148" s="16">
        <v>79.48</v>
      </c>
      <c r="J148" s="16">
        <f t="shared" si="6"/>
        <v>47.688</v>
      </c>
      <c r="K148" s="16">
        <f t="shared" si="7"/>
        <v>73.8213333333333</v>
      </c>
      <c r="L148" s="16">
        <f t="shared" si="8"/>
      </c>
    </row>
    <row r="149" spans="1:12" s="1" customFormat="1" ht="15" customHeight="1">
      <c r="A149" s="13" t="str">
        <f>IF(I149&gt;0,TEXT(SUMPRODUCT(($F$4:$F$360=$F149)*($K$4:$K$360&gt;$K149))+1,"00"),"")</f>
        <v>06</v>
      </c>
      <c r="B149" s="14" t="s">
        <v>262</v>
      </c>
      <c r="C149" s="14" t="s">
        <v>240</v>
      </c>
      <c r="D149" s="18" t="s">
        <v>255</v>
      </c>
      <c r="E149" s="18" t="s">
        <v>256</v>
      </c>
      <c r="F149" s="14" t="s">
        <v>257</v>
      </c>
      <c r="G149" s="14">
        <v>2</v>
      </c>
      <c r="H149" s="16">
        <v>24.9333333333333</v>
      </c>
      <c r="I149" s="16">
        <v>80.76</v>
      </c>
      <c r="J149" s="16">
        <f t="shared" si="6"/>
        <v>48.456</v>
      </c>
      <c r="K149" s="16">
        <f t="shared" si="7"/>
        <v>73.3893333333333</v>
      </c>
      <c r="L149" s="16">
        <f t="shared" si="8"/>
      </c>
    </row>
    <row r="150" spans="1:12" s="1" customFormat="1" ht="15" customHeight="1">
      <c r="A150" s="13" t="str">
        <f>IF(I150&gt;0,TEXT(SUMPRODUCT(($F$4:$F$360=$F150)*($K$4:$K$360&gt;$K150))+1,"00"),"")</f>
        <v>01</v>
      </c>
      <c r="B150" s="14" t="s">
        <v>263</v>
      </c>
      <c r="C150" s="14" t="s">
        <v>240</v>
      </c>
      <c r="D150" s="18" t="s">
        <v>264</v>
      </c>
      <c r="E150" s="18" t="s">
        <v>265</v>
      </c>
      <c r="F150" s="14" t="s">
        <v>266</v>
      </c>
      <c r="G150" s="14">
        <v>2</v>
      </c>
      <c r="H150" s="16">
        <v>27.5333333333333</v>
      </c>
      <c r="I150" s="16">
        <v>79.74</v>
      </c>
      <c r="J150" s="16">
        <f t="shared" si="6"/>
        <v>47.844</v>
      </c>
      <c r="K150" s="16">
        <f t="shared" si="7"/>
        <v>75.3773333333333</v>
      </c>
      <c r="L150" s="16">
        <f t="shared" si="8"/>
      </c>
    </row>
    <row r="151" spans="1:12" s="1" customFormat="1" ht="15" customHeight="1">
      <c r="A151" s="13" t="str">
        <f>IF(I151&gt;0,TEXT(SUMPRODUCT(($F$4:$F$360=$F151)*($K$4:$K$360&gt;$K151))+1,"00"),"")</f>
        <v>02</v>
      </c>
      <c r="B151" s="14" t="s">
        <v>267</v>
      </c>
      <c r="C151" s="14" t="s">
        <v>240</v>
      </c>
      <c r="D151" s="14" t="s">
        <v>264</v>
      </c>
      <c r="E151" s="14" t="s">
        <v>265</v>
      </c>
      <c r="F151" s="25" t="s">
        <v>266</v>
      </c>
      <c r="G151" s="19">
        <v>2</v>
      </c>
      <c r="H151" s="16">
        <v>25</v>
      </c>
      <c r="I151" s="16">
        <v>82.92</v>
      </c>
      <c r="J151" s="16">
        <f t="shared" si="6"/>
        <v>49.752</v>
      </c>
      <c r="K151" s="16">
        <f t="shared" si="7"/>
        <v>74.752</v>
      </c>
      <c r="L151" s="16">
        <f t="shared" si="8"/>
      </c>
    </row>
    <row r="152" spans="1:12" s="1" customFormat="1" ht="15" customHeight="1">
      <c r="A152" s="13" t="str">
        <f>IF(I152&gt;0,TEXT(SUMPRODUCT(($F$4:$F$360=$F152)*($K$4:$K$360&gt;$K152))+1,"00"),"")</f>
        <v>03</v>
      </c>
      <c r="B152" s="14" t="s">
        <v>268</v>
      </c>
      <c r="C152" s="14" t="s">
        <v>240</v>
      </c>
      <c r="D152" s="18" t="s">
        <v>264</v>
      </c>
      <c r="E152" s="18" t="s">
        <v>265</v>
      </c>
      <c r="F152" s="14" t="s">
        <v>266</v>
      </c>
      <c r="G152" s="14">
        <v>2</v>
      </c>
      <c r="H152" s="16">
        <v>27</v>
      </c>
      <c r="I152" s="16">
        <v>79</v>
      </c>
      <c r="J152" s="16">
        <f t="shared" si="6"/>
        <v>47.4</v>
      </c>
      <c r="K152" s="16">
        <f t="shared" si="7"/>
        <v>74.4</v>
      </c>
      <c r="L152" s="16">
        <f t="shared" si="8"/>
      </c>
    </row>
    <row r="153" spans="1:12" s="1" customFormat="1" ht="15" customHeight="1">
      <c r="A153" s="13" t="str">
        <f>IF(I153&gt;0,TEXT(SUMPRODUCT(($F$4:$F$360=$F153)*($K$4:$K$360&gt;$K153))+1,"00"),"")</f>
        <v>04</v>
      </c>
      <c r="B153" s="14" t="s">
        <v>269</v>
      </c>
      <c r="C153" s="14" t="s">
        <v>240</v>
      </c>
      <c r="D153" s="14" t="s">
        <v>264</v>
      </c>
      <c r="E153" s="14" t="s">
        <v>265</v>
      </c>
      <c r="F153" s="14" t="s">
        <v>266</v>
      </c>
      <c r="G153" s="14">
        <v>2</v>
      </c>
      <c r="H153" s="14">
        <v>24.2</v>
      </c>
      <c r="I153" s="16">
        <v>80.74</v>
      </c>
      <c r="J153" s="16">
        <f t="shared" si="6"/>
        <v>48.444</v>
      </c>
      <c r="K153" s="16">
        <f t="shared" si="7"/>
        <v>72.644</v>
      </c>
      <c r="L153" s="16">
        <f t="shared" si="8"/>
      </c>
    </row>
    <row r="154" spans="1:12" s="1" customFormat="1" ht="15" customHeight="1">
      <c r="A154" s="13">
        <f>IF(I154&gt;0,TEXT(SUMPRODUCT(($F$4:$F$360=$F154)*($K$4:$K$360&gt;$K154))+1,"00"),"")</f>
      </c>
      <c r="B154" s="14" t="s">
        <v>270</v>
      </c>
      <c r="C154" s="14" t="s">
        <v>240</v>
      </c>
      <c r="D154" s="14" t="s">
        <v>264</v>
      </c>
      <c r="E154" s="14" t="s">
        <v>265</v>
      </c>
      <c r="F154" s="14" t="s">
        <v>266</v>
      </c>
      <c r="G154" s="19">
        <v>2</v>
      </c>
      <c r="H154" s="16">
        <v>24.3333333333333</v>
      </c>
      <c r="I154" s="16"/>
      <c r="J154" s="16">
        <f t="shared" si="6"/>
      </c>
      <c r="K154" s="16">
        <f t="shared" si="7"/>
        <v>0</v>
      </c>
      <c r="L154" s="16" t="str">
        <f t="shared" si="8"/>
        <v>面试缺考</v>
      </c>
    </row>
    <row r="155" spans="1:12" s="1" customFormat="1" ht="15" customHeight="1">
      <c r="A155" s="13">
        <f>IF(I155&gt;0,TEXT(SUMPRODUCT(($F$4:$F$360=$F155)*($K$4:$K$360&gt;$K155))+1,"00"),"")</f>
      </c>
      <c r="B155" s="14" t="s">
        <v>271</v>
      </c>
      <c r="C155" s="14" t="s">
        <v>240</v>
      </c>
      <c r="D155" s="18" t="s">
        <v>264</v>
      </c>
      <c r="E155" s="18" t="s">
        <v>265</v>
      </c>
      <c r="F155" s="14" t="s">
        <v>266</v>
      </c>
      <c r="G155" s="14">
        <v>2</v>
      </c>
      <c r="H155" s="16">
        <v>28.5333333333333</v>
      </c>
      <c r="I155" s="16"/>
      <c r="J155" s="16">
        <f t="shared" si="6"/>
      </c>
      <c r="K155" s="16">
        <f t="shared" si="7"/>
        <v>0</v>
      </c>
      <c r="L155" s="16" t="str">
        <f t="shared" si="8"/>
        <v>面试缺考</v>
      </c>
    </row>
    <row r="156" spans="1:12" s="1" customFormat="1" ht="15" customHeight="1">
      <c r="A156" s="13" t="str">
        <f>IF(I156&gt;0,TEXT(SUMPRODUCT(($F$4:$F$360=$F156)*($K$4:$K$360&gt;$K156))+1,"00"),"")</f>
        <v>01</v>
      </c>
      <c r="B156" s="14" t="s">
        <v>272</v>
      </c>
      <c r="C156" s="14" t="s">
        <v>240</v>
      </c>
      <c r="D156" s="18" t="s">
        <v>273</v>
      </c>
      <c r="E156" s="18" t="s">
        <v>274</v>
      </c>
      <c r="F156" s="14" t="s">
        <v>275</v>
      </c>
      <c r="G156" s="14">
        <v>1</v>
      </c>
      <c r="H156" s="16">
        <v>23.0666666666667</v>
      </c>
      <c r="I156" s="16">
        <v>85.28</v>
      </c>
      <c r="J156" s="16">
        <f t="shared" si="6"/>
        <v>51.168</v>
      </c>
      <c r="K156" s="16">
        <f t="shared" si="7"/>
        <v>74.2346666666667</v>
      </c>
      <c r="L156" s="16">
        <f t="shared" si="8"/>
      </c>
    </row>
    <row r="157" spans="1:12" s="1" customFormat="1" ht="15" customHeight="1">
      <c r="A157" s="13" t="str">
        <f>IF(I157&gt;0,TEXT(SUMPRODUCT(($F$4:$F$360=$F157)*($K$4:$K$360&gt;$K157))+1,"00"),"")</f>
        <v>02</v>
      </c>
      <c r="B157" s="14" t="s">
        <v>276</v>
      </c>
      <c r="C157" s="14" t="s">
        <v>240</v>
      </c>
      <c r="D157" s="14" t="s">
        <v>273</v>
      </c>
      <c r="E157" s="18" t="s">
        <v>274</v>
      </c>
      <c r="F157" s="19" t="s">
        <v>275</v>
      </c>
      <c r="G157" s="14">
        <v>1</v>
      </c>
      <c r="H157" s="16">
        <v>20.4</v>
      </c>
      <c r="I157" s="16">
        <v>86.62</v>
      </c>
      <c r="J157" s="16">
        <f t="shared" si="6"/>
        <v>51.972</v>
      </c>
      <c r="K157" s="16">
        <f t="shared" si="7"/>
        <v>72.372</v>
      </c>
      <c r="L157" s="16">
        <f t="shared" si="8"/>
      </c>
    </row>
    <row r="158" spans="1:12" s="1" customFormat="1" ht="15" customHeight="1">
      <c r="A158" s="13" t="str">
        <f>IF(I158&gt;0,TEXT(SUMPRODUCT(($F$4:$F$360=$F158)*($K$4:$K$360&gt;$K158))+1,"00"),"")</f>
        <v>03</v>
      </c>
      <c r="B158" s="14" t="s">
        <v>277</v>
      </c>
      <c r="C158" s="14" t="s">
        <v>240</v>
      </c>
      <c r="D158" s="18" t="s">
        <v>273</v>
      </c>
      <c r="E158" s="18" t="s">
        <v>274</v>
      </c>
      <c r="F158" s="14" t="s">
        <v>275</v>
      </c>
      <c r="G158" s="14">
        <v>1</v>
      </c>
      <c r="H158" s="16">
        <v>22.1333333333333</v>
      </c>
      <c r="I158" s="16">
        <v>81.54</v>
      </c>
      <c r="J158" s="16">
        <f t="shared" si="6"/>
        <v>48.924</v>
      </c>
      <c r="K158" s="16">
        <f t="shared" si="7"/>
        <v>71.0573333333333</v>
      </c>
      <c r="L158" s="16">
        <f t="shared" si="8"/>
      </c>
    </row>
    <row r="159" spans="1:12" s="1" customFormat="1" ht="15" customHeight="1">
      <c r="A159" s="13" t="str">
        <f>IF(I159&gt;0,TEXT(SUMPRODUCT(($F$4:$F$360=$F159)*($K$4:$K$360&gt;$K159))+1,"00"),"")</f>
        <v>01</v>
      </c>
      <c r="B159" s="14" t="s">
        <v>278</v>
      </c>
      <c r="C159" s="14" t="s">
        <v>240</v>
      </c>
      <c r="D159" s="18" t="s">
        <v>279</v>
      </c>
      <c r="E159" s="18" t="s">
        <v>280</v>
      </c>
      <c r="F159" s="14" t="s">
        <v>281</v>
      </c>
      <c r="G159" s="14">
        <v>1</v>
      </c>
      <c r="H159" s="16">
        <v>25</v>
      </c>
      <c r="I159" s="16">
        <v>82.32</v>
      </c>
      <c r="J159" s="16">
        <f t="shared" si="6"/>
        <v>49.392</v>
      </c>
      <c r="K159" s="16">
        <f t="shared" si="7"/>
        <v>74.392</v>
      </c>
      <c r="L159" s="16">
        <f t="shared" si="8"/>
      </c>
    </row>
    <row r="160" spans="1:12" s="1" customFormat="1" ht="15" customHeight="1">
      <c r="A160" s="13" t="str">
        <f>IF(I160&gt;0,TEXT(SUMPRODUCT(($F$4:$F$360=$F160)*($K$4:$K$360&gt;$K160))+1,"00"),"")</f>
        <v>02</v>
      </c>
      <c r="B160" s="14" t="s">
        <v>282</v>
      </c>
      <c r="C160" s="14" t="s">
        <v>240</v>
      </c>
      <c r="D160" s="18" t="s">
        <v>279</v>
      </c>
      <c r="E160" s="18" t="s">
        <v>280</v>
      </c>
      <c r="F160" s="14" t="s">
        <v>281</v>
      </c>
      <c r="G160" s="14">
        <v>1</v>
      </c>
      <c r="H160" s="16">
        <v>25.5333333333333</v>
      </c>
      <c r="I160" s="16">
        <v>79.22</v>
      </c>
      <c r="J160" s="16">
        <f t="shared" si="6"/>
        <v>47.532</v>
      </c>
      <c r="K160" s="16">
        <f t="shared" si="7"/>
        <v>73.0653333333333</v>
      </c>
      <c r="L160" s="16">
        <f t="shared" si="8"/>
      </c>
    </row>
    <row r="161" spans="1:12" s="1" customFormat="1" ht="15" customHeight="1">
      <c r="A161" s="13" t="str">
        <f>IF(I161&gt;0,TEXT(SUMPRODUCT(($F$4:$F$360=$F161)*($K$4:$K$360&gt;$K161))+1,"00"),"")</f>
        <v>03</v>
      </c>
      <c r="B161" s="14" t="s">
        <v>283</v>
      </c>
      <c r="C161" s="14" t="s">
        <v>240</v>
      </c>
      <c r="D161" s="18" t="s">
        <v>279</v>
      </c>
      <c r="E161" s="18" t="s">
        <v>280</v>
      </c>
      <c r="F161" s="14" t="s">
        <v>281</v>
      </c>
      <c r="G161" s="14">
        <v>1</v>
      </c>
      <c r="H161" s="16">
        <v>23.8666666666667</v>
      </c>
      <c r="I161" s="16">
        <v>64.7</v>
      </c>
      <c r="J161" s="16">
        <f t="shared" si="6"/>
        <v>38.82</v>
      </c>
      <c r="K161" s="16">
        <f t="shared" si="7"/>
        <v>62.6866666666667</v>
      </c>
      <c r="L161" s="16">
        <f t="shared" si="8"/>
      </c>
    </row>
    <row r="162" spans="1:12" s="1" customFormat="1" ht="15" customHeight="1">
      <c r="A162" s="13" t="str">
        <f>IF(I162&gt;0,TEXT(SUMPRODUCT(($F$4:$F$360=$F162)*($K$4:$K$360&gt;$K162))+1,"00"),"")</f>
        <v>01</v>
      </c>
      <c r="B162" s="14" t="s">
        <v>284</v>
      </c>
      <c r="C162" s="14" t="s">
        <v>240</v>
      </c>
      <c r="D162" s="14" t="s">
        <v>279</v>
      </c>
      <c r="E162" s="18" t="s">
        <v>285</v>
      </c>
      <c r="F162" s="19" t="s">
        <v>286</v>
      </c>
      <c r="G162" s="14">
        <v>1</v>
      </c>
      <c r="H162" s="16">
        <v>21.4</v>
      </c>
      <c r="I162" s="16">
        <v>82.02</v>
      </c>
      <c r="J162" s="16">
        <f t="shared" si="6"/>
        <v>49.212</v>
      </c>
      <c r="K162" s="16">
        <f t="shared" si="7"/>
        <v>70.612</v>
      </c>
      <c r="L162" s="16">
        <f t="shared" si="8"/>
      </c>
    </row>
    <row r="163" spans="1:12" s="1" customFormat="1" ht="15" customHeight="1">
      <c r="A163" s="13" t="str">
        <f>IF(I163&gt;0,TEXT(SUMPRODUCT(($F$4:$F$360=$F163)*($K$4:$K$360&gt;$K163))+1,"00"),"")</f>
        <v>02</v>
      </c>
      <c r="B163" s="20" t="s">
        <v>287</v>
      </c>
      <c r="C163" s="14" t="s">
        <v>240</v>
      </c>
      <c r="D163" s="20" t="s">
        <v>279</v>
      </c>
      <c r="E163" s="20" t="s">
        <v>285</v>
      </c>
      <c r="F163" s="23" t="s">
        <v>286</v>
      </c>
      <c r="G163" s="23">
        <v>1</v>
      </c>
      <c r="H163" s="16">
        <v>20.6</v>
      </c>
      <c r="I163" s="16">
        <v>78.76</v>
      </c>
      <c r="J163" s="16">
        <f t="shared" si="6"/>
        <v>47.256</v>
      </c>
      <c r="K163" s="16">
        <f t="shared" si="7"/>
        <v>67.856</v>
      </c>
      <c r="L163" s="16">
        <f t="shared" si="8"/>
      </c>
    </row>
    <row r="164" spans="1:12" s="1" customFormat="1" ht="15" customHeight="1">
      <c r="A164" s="13" t="str">
        <f>IF(I164&gt;0,TEXT(SUMPRODUCT(($F$4:$F$360=$F164)*($K$4:$K$360&gt;$K164))+1,"00"),"")</f>
        <v>03</v>
      </c>
      <c r="B164" s="14" t="s">
        <v>288</v>
      </c>
      <c r="C164" s="14" t="s">
        <v>240</v>
      </c>
      <c r="D164" s="18" t="s">
        <v>279</v>
      </c>
      <c r="E164" s="18" t="s">
        <v>285</v>
      </c>
      <c r="F164" s="14" t="s">
        <v>286</v>
      </c>
      <c r="G164" s="14">
        <v>1</v>
      </c>
      <c r="H164" s="16">
        <v>22.2</v>
      </c>
      <c r="I164" s="16">
        <v>31.7</v>
      </c>
      <c r="J164" s="16">
        <f t="shared" si="6"/>
        <v>19.02</v>
      </c>
      <c r="K164" s="16">
        <f t="shared" si="7"/>
        <v>41.22</v>
      </c>
      <c r="L164" s="16">
        <f t="shared" si="8"/>
      </c>
    </row>
    <row r="165" spans="1:12" s="1" customFormat="1" ht="15" customHeight="1">
      <c r="A165" s="13" t="str">
        <f>IF(I165&gt;0,TEXT(SUMPRODUCT(($F$4:$F$360=$F165)*($K$4:$K$360&gt;$K165))+1,"00"),"")</f>
        <v>01</v>
      </c>
      <c r="B165" s="14" t="s">
        <v>289</v>
      </c>
      <c r="C165" s="14" t="s">
        <v>240</v>
      </c>
      <c r="D165" s="18" t="s">
        <v>290</v>
      </c>
      <c r="E165" s="18" t="s">
        <v>280</v>
      </c>
      <c r="F165" s="14" t="s">
        <v>291</v>
      </c>
      <c r="G165" s="14">
        <v>1</v>
      </c>
      <c r="H165" s="16">
        <v>24.4</v>
      </c>
      <c r="I165" s="16">
        <v>77.48</v>
      </c>
      <c r="J165" s="16">
        <f t="shared" si="6"/>
        <v>46.488</v>
      </c>
      <c r="K165" s="16">
        <f t="shared" si="7"/>
        <v>70.888</v>
      </c>
      <c r="L165" s="16">
        <f t="shared" si="8"/>
      </c>
    </row>
    <row r="166" spans="1:12" s="1" customFormat="1" ht="15" customHeight="1">
      <c r="A166" s="13" t="str">
        <f>IF(I166&gt;0,TEXT(SUMPRODUCT(($F$4:$F$360=$F166)*($K$4:$K$360&gt;$K166))+1,"00"),"")</f>
        <v>02</v>
      </c>
      <c r="B166" s="14" t="s">
        <v>292</v>
      </c>
      <c r="C166" s="14" t="s">
        <v>240</v>
      </c>
      <c r="D166" s="18" t="s">
        <v>290</v>
      </c>
      <c r="E166" s="18" t="s">
        <v>280</v>
      </c>
      <c r="F166" s="14" t="s">
        <v>291</v>
      </c>
      <c r="G166" s="14">
        <v>1</v>
      </c>
      <c r="H166" s="16">
        <v>21.2</v>
      </c>
      <c r="I166" s="16">
        <v>79.72</v>
      </c>
      <c r="J166" s="16">
        <f t="shared" si="6"/>
        <v>47.832</v>
      </c>
      <c r="K166" s="16">
        <f t="shared" si="7"/>
        <v>69.032</v>
      </c>
      <c r="L166" s="16">
        <f t="shared" si="8"/>
      </c>
    </row>
    <row r="167" spans="1:12" s="1" customFormat="1" ht="15" customHeight="1">
      <c r="A167" s="13" t="str">
        <f>IF(I167&gt;0,TEXT(SUMPRODUCT(($F$4:$F$360=$F167)*($K$4:$K$360&gt;$K167))+1,"00"),"")</f>
        <v>03</v>
      </c>
      <c r="B167" s="14" t="s">
        <v>293</v>
      </c>
      <c r="C167" s="14" t="s">
        <v>240</v>
      </c>
      <c r="D167" s="18" t="s">
        <v>290</v>
      </c>
      <c r="E167" s="18" t="s">
        <v>280</v>
      </c>
      <c r="F167" s="14" t="s">
        <v>291</v>
      </c>
      <c r="G167" s="14">
        <v>1</v>
      </c>
      <c r="H167" s="16">
        <v>23.6</v>
      </c>
      <c r="I167" s="16">
        <v>73.16</v>
      </c>
      <c r="J167" s="16">
        <f t="shared" si="6"/>
        <v>43.896</v>
      </c>
      <c r="K167" s="16">
        <f t="shared" si="7"/>
        <v>67.496</v>
      </c>
      <c r="L167" s="16">
        <f t="shared" si="8"/>
      </c>
    </row>
    <row r="168" spans="1:12" s="1" customFormat="1" ht="15" customHeight="1">
      <c r="A168" s="13" t="str">
        <f>IF(I168&gt;0,TEXT(SUMPRODUCT(($F$4:$F$360=$F168)*($K$4:$K$360&gt;$K168))+1,"00"),"")</f>
        <v>01</v>
      </c>
      <c r="B168" s="14" t="s">
        <v>294</v>
      </c>
      <c r="C168" s="14" t="s">
        <v>240</v>
      </c>
      <c r="D168" s="18" t="s">
        <v>290</v>
      </c>
      <c r="E168" s="18" t="s">
        <v>285</v>
      </c>
      <c r="F168" s="14" t="s">
        <v>295</v>
      </c>
      <c r="G168" s="14">
        <v>1</v>
      </c>
      <c r="H168" s="16">
        <v>23.1333333333333</v>
      </c>
      <c r="I168" s="16">
        <v>80.26</v>
      </c>
      <c r="J168" s="16">
        <f t="shared" si="6"/>
        <v>48.156</v>
      </c>
      <c r="K168" s="16">
        <f t="shared" si="7"/>
        <v>71.2893333333333</v>
      </c>
      <c r="L168" s="16">
        <f t="shared" si="8"/>
      </c>
    </row>
    <row r="169" spans="1:12" s="1" customFormat="1" ht="15" customHeight="1">
      <c r="A169" s="13" t="str">
        <f>IF(I169&gt;0,TEXT(SUMPRODUCT(($F$4:$F$360=$F169)*($K$4:$K$360&gt;$K169))+1,"00"),"")</f>
        <v>02</v>
      </c>
      <c r="B169" s="14" t="s">
        <v>296</v>
      </c>
      <c r="C169" s="14" t="s">
        <v>240</v>
      </c>
      <c r="D169" s="14" t="s">
        <v>290</v>
      </c>
      <c r="E169" s="18" t="s">
        <v>285</v>
      </c>
      <c r="F169" s="19" t="s">
        <v>295</v>
      </c>
      <c r="G169" s="14">
        <v>1</v>
      </c>
      <c r="H169" s="16">
        <v>22.8</v>
      </c>
      <c r="I169" s="16">
        <v>78.94</v>
      </c>
      <c r="J169" s="16">
        <f t="shared" si="6"/>
        <v>47.364</v>
      </c>
      <c r="K169" s="16">
        <f t="shared" si="7"/>
        <v>70.164</v>
      </c>
      <c r="L169" s="16">
        <f t="shared" si="8"/>
      </c>
    </row>
    <row r="170" spans="1:12" s="1" customFormat="1" ht="15" customHeight="1">
      <c r="A170" s="13">
        <f>IF(I170&gt;0,TEXT(SUMPRODUCT(($F$4:$F$360=$F170)*($K$4:$K$360&gt;$K170))+1,"00"),"")</f>
      </c>
      <c r="B170" s="14" t="s">
        <v>297</v>
      </c>
      <c r="C170" s="14" t="s">
        <v>240</v>
      </c>
      <c r="D170" s="18" t="s">
        <v>290</v>
      </c>
      <c r="E170" s="18" t="s">
        <v>285</v>
      </c>
      <c r="F170" s="14" t="s">
        <v>295</v>
      </c>
      <c r="G170" s="14">
        <v>1</v>
      </c>
      <c r="H170" s="16">
        <v>23.8666666666667</v>
      </c>
      <c r="I170" s="16"/>
      <c r="J170" s="16">
        <f t="shared" si="6"/>
      </c>
      <c r="K170" s="16">
        <f t="shared" si="7"/>
        <v>0</v>
      </c>
      <c r="L170" s="16" t="str">
        <f t="shared" si="8"/>
        <v>面试缺考</v>
      </c>
    </row>
    <row r="171" spans="1:12" s="1" customFormat="1" ht="15" customHeight="1">
      <c r="A171" s="13" t="str">
        <f>IF(I171&gt;0,TEXT(SUMPRODUCT(($F$4:$F$360=$F171)*($K$4:$K$360&gt;$K171))+1,"00"),"")</f>
        <v>01</v>
      </c>
      <c r="B171" s="14" t="s">
        <v>298</v>
      </c>
      <c r="C171" s="14" t="s">
        <v>299</v>
      </c>
      <c r="D171" s="15" t="s">
        <v>300</v>
      </c>
      <c r="E171" s="15" t="s">
        <v>301</v>
      </c>
      <c r="F171" s="14" t="s">
        <v>302</v>
      </c>
      <c r="G171" s="14">
        <v>1</v>
      </c>
      <c r="H171" s="16">
        <v>25.3333333333333</v>
      </c>
      <c r="I171" s="16">
        <v>81.88</v>
      </c>
      <c r="J171" s="16">
        <f t="shared" si="6"/>
        <v>49.128</v>
      </c>
      <c r="K171" s="16">
        <f t="shared" si="7"/>
        <v>74.4613333333333</v>
      </c>
      <c r="L171" s="16">
        <f t="shared" si="8"/>
      </c>
    </row>
    <row r="172" spans="1:12" s="1" customFormat="1" ht="15" customHeight="1">
      <c r="A172" s="13" t="str">
        <f>IF(I172&gt;0,TEXT(SUMPRODUCT(($F$4:$F$360=$F172)*($K$4:$K$360&gt;$K172))+1,"00"),"")</f>
        <v>02</v>
      </c>
      <c r="B172" s="14" t="s">
        <v>303</v>
      </c>
      <c r="C172" s="14" t="s">
        <v>299</v>
      </c>
      <c r="D172" s="15" t="s">
        <v>300</v>
      </c>
      <c r="E172" s="15" t="s">
        <v>301</v>
      </c>
      <c r="F172" s="14" t="s">
        <v>302</v>
      </c>
      <c r="G172" s="14">
        <v>1</v>
      </c>
      <c r="H172" s="16">
        <v>27</v>
      </c>
      <c r="I172" s="16">
        <v>78.22</v>
      </c>
      <c r="J172" s="16">
        <f t="shared" si="6"/>
        <v>46.932</v>
      </c>
      <c r="K172" s="16">
        <f t="shared" si="7"/>
        <v>73.932</v>
      </c>
      <c r="L172" s="16">
        <f t="shared" si="8"/>
      </c>
    </row>
    <row r="173" spans="1:12" s="1" customFormat="1" ht="15" customHeight="1">
      <c r="A173" s="13" t="str">
        <f>IF(I173&gt;0,TEXT(SUMPRODUCT(($F$4:$F$360=$F173)*($K$4:$K$360&gt;$K173))+1,"00"),"")</f>
        <v>03</v>
      </c>
      <c r="B173" s="14" t="s">
        <v>304</v>
      </c>
      <c r="C173" s="14" t="s">
        <v>299</v>
      </c>
      <c r="D173" s="15" t="s">
        <v>300</v>
      </c>
      <c r="E173" s="15" t="s">
        <v>301</v>
      </c>
      <c r="F173" s="14" t="s">
        <v>302</v>
      </c>
      <c r="G173" s="14">
        <v>1</v>
      </c>
      <c r="H173" s="16">
        <v>24.4666666666667</v>
      </c>
      <c r="I173" s="16">
        <v>80.22</v>
      </c>
      <c r="J173" s="16">
        <f t="shared" si="6"/>
        <v>48.132</v>
      </c>
      <c r="K173" s="16">
        <f t="shared" si="7"/>
        <v>72.5986666666667</v>
      </c>
      <c r="L173" s="16">
        <f t="shared" si="8"/>
      </c>
    </row>
    <row r="174" spans="1:12" s="1" customFormat="1" ht="15" customHeight="1">
      <c r="A174" s="13" t="str">
        <f>IF(I174&gt;0,TEXT(SUMPRODUCT(($F$4:$F$360=$F174)*($K$4:$K$360&gt;$K174))+1,"00"),"")</f>
        <v>01</v>
      </c>
      <c r="B174" s="14" t="s">
        <v>305</v>
      </c>
      <c r="C174" s="14" t="s">
        <v>299</v>
      </c>
      <c r="D174" s="15" t="s">
        <v>306</v>
      </c>
      <c r="E174" s="15" t="s">
        <v>307</v>
      </c>
      <c r="F174" s="14" t="s">
        <v>308</v>
      </c>
      <c r="G174" s="14">
        <v>1</v>
      </c>
      <c r="H174" s="16">
        <v>24.5333333333333</v>
      </c>
      <c r="I174" s="16">
        <v>80.02</v>
      </c>
      <c r="J174" s="16">
        <f t="shared" si="6"/>
        <v>48.012</v>
      </c>
      <c r="K174" s="16">
        <f t="shared" si="7"/>
        <v>72.5453333333333</v>
      </c>
      <c r="L174" s="16">
        <f t="shared" si="8"/>
      </c>
    </row>
    <row r="175" spans="1:12" s="1" customFormat="1" ht="15" customHeight="1">
      <c r="A175" s="13">
        <f>IF(I175&gt;0,TEXT(SUMPRODUCT(($F$4:$F$360=$F175)*($K$4:$K$360&gt;$K175))+1,"00"),"")</f>
      </c>
      <c r="B175" s="14" t="s">
        <v>309</v>
      </c>
      <c r="C175" s="14" t="s">
        <v>299</v>
      </c>
      <c r="D175" s="15" t="s">
        <v>306</v>
      </c>
      <c r="E175" s="15" t="s">
        <v>307</v>
      </c>
      <c r="F175" s="14" t="s">
        <v>308</v>
      </c>
      <c r="G175" s="14">
        <v>1</v>
      </c>
      <c r="H175" s="16">
        <v>24.3333333333333</v>
      </c>
      <c r="I175" s="16"/>
      <c r="J175" s="16">
        <f t="shared" si="6"/>
      </c>
      <c r="K175" s="16">
        <f t="shared" si="7"/>
        <v>0</v>
      </c>
      <c r="L175" s="16" t="str">
        <f t="shared" si="8"/>
        <v>面试缺考</v>
      </c>
    </row>
    <row r="176" spans="1:12" s="1" customFormat="1" ht="15" customHeight="1">
      <c r="A176" s="13" t="str">
        <f>IF(I176&gt;0,TEXT(SUMPRODUCT(($F$4:$F$360=$F176)*($K$4:$K$360&gt;$K176))+1,"00"),"")</f>
        <v>01</v>
      </c>
      <c r="B176" s="14" t="s">
        <v>310</v>
      </c>
      <c r="C176" s="14" t="s">
        <v>299</v>
      </c>
      <c r="D176" s="15" t="s">
        <v>311</v>
      </c>
      <c r="E176" s="15" t="s">
        <v>312</v>
      </c>
      <c r="F176" s="14" t="s">
        <v>313</v>
      </c>
      <c r="G176" s="14">
        <v>1</v>
      </c>
      <c r="H176" s="16">
        <v>23.0666666666667</v>
      </c>
      <c r="I176" s="16">
        <v>84.02</v>
      </c>
      <c r="J176" s="16">
        <f t="shared" si="6"/>
        <v>50.412</v>
      </c>
      <c r="K176" s="16">
        <f t="shared" si="7"/>
        <v>73.4786666666667</v>
      </c>
      <c r="L176" s="16">
        <f t="shared" si="8"/>
      </c>
    </row>
    <row r="177" spans="1:12" s="1" customFormat="1" ht="15" customHeight="1">
      <c r="A177" s="13" t="str">
        <f>IF(I177&gt;0,TEXT(SUMPRODUCT(($F$4:$F$360=$F177)*($K$4:$K$360&gt;$K177))+1,"00"),"")</f>
        <v>02</v>
      </c>
      <c r="B177" s="14" t="s">
        <v>314</v>
      </c>
      <c r="C177" s="14" t="s">
        <v>299</v>
      </c>
      <c r="D177" s="15" t="s">
        <v>311</v>
      </c>
      <c r="E177" s="15" t="s">
        <v>312</v>
      </c>
      <c r="F177" s="14" t="s">
        <v>313</v>
      </c>
      <c r="G177" s="14">
        <v>1</v>
      </c>
      <c r="H177" s="16">
        <v>19.8666666666667</v>
      </c>
      <c r="I177" s="16">
        <v>79.54</v>
      </c>
      <c r="J177" s="16">
        <f t="shared" si="6"/>
        <v>47.724</v>
      </c>
      <c r="K177" s="16">
        <f t="shared" si="7"/>
        <v>67.5906666666667</v>
      </c>
      <c r="L177" s="16">
        <f t="shared" si="8"/>
      </c>
    </row>
    <row r="178" spans="1:12" s="1" customFormat="1" ht="15" customHeight="1">
      <c r="A178" s="13" t="str">
        <f>IF(I178&gt;0,TEXT(SUMPRODUCT(($F$4:$F$360=$F178)*($K$4:$K$360&gt;$K178))+1,"00"),"")</f>
        <v>03</v>
      </c>
      <c r="B178" s="14" t="s">
        <v>315</v>
      </c>
      <c r="C178" s="14" t="s">
        <v>299</v>
      </c>
      <c r="D178" s="15" t="s">
        <v>311</v>
      </c>
      <c r="E178" s="15" t="s">
        <v>312</v>
      </c>
      <c r="F178" s="14" t="s">
        <v>313</v>
      </c>
      <c r="G178" s="14">
        <v>1</v>
      </c>
      <c r="H178" s="16">
        <v>16.6666666666667</v>
      </c>
      <c r="I178" s="16">
        <v>80.26</v>
      </c>
      <c r="J178" s="16">
        <f t="shared" si="6"/>
        <v>48.156</v>
      </c>
      <c r="K178" s="16">
        <f t="shared" si="7"/>
        <v>64.8226666666667</v>
      </c>
      <c r="L178" s="16">
        <f t="shared" si="8"/>
      </c>
    </row>
    <row r="179" spans="1:12" s="1" customFormat="1" ht="15" customHeight="1">
      <c r="A179" s="13" t="str">
        <f>IF(I179&gt;0,TEXT(SUMPRODUCT(($F$4:$F$360=$F179)*($K$4:$K$360&gt;$K179))+1,"00"),"")</f>
        <v>01</v>
      </c>
      <c r="B179" s="14" t="s">
        <v>316</v>
      </c>
      <c r="C179" s="14" t="s">
        <v>299</v>
      </c>
      <c r="D179" s="15" t="s">
        <v>311</v>
      </c>
      <c r="E179" s="15" t="s">
        <v>317</v>
      </c>
      <c r="F179" s="14" t="s">
        <v>318</v>
      </c>
      <c r="G179" s="14">
        <v>1</v>
      </c>
      <c r="H179" s="16">
        <v>27.9333333333333</v>
      </c>
      <c r="I179" s="16">
        <v>84.52</v>
      </c>
      <c r="J179" s="16">
        <f t="shared" si="6"/>
        <v>50.712</v>
      </c>
      <c r="K179" s="16">
        <f t="shared" si="7"/>
        <v>78.6453333333333</v>
      </c>
      <c r="L179" s="16">
        <f t="shared" si="8"/>
      </c>
    </row>
    <row r="180" spans="1:12" s="1" customFormat="1" ht="15" customHeight="1">
      <c r="A180" s="13" t="str">
        <f>IF(I180&gt;0,TEXT(SUMPRODUCT(($F$4:$F$360=$F180)*($K$4:$K$360&gt;$K180))+1,"00"),"")</f>
        <v>02</v>
      </c>
      <c r="B180" s="14" t="s">
        <v>319</v>
      </c>
      <c r="C180" s="14" t="s">
        <v>299</v>
      </c>
      <c r="D180" s="15" t="s">
        <v>311</v>
      </c>
      <c r="E180" s="15" t="s">
        <v>317</v>
      </c>
      <c r="F180" s="14" t="s">
        <v>318</v>
      </c>
      <c r="G180" s="14">
        <v>1</v>
      </c>
      <c r="H180" s="16">
        <v>27.4</v>
      </c>
      <c r="I180" s="16">
        <v>80.04</v>
      </c>
      <c r="J180" s="16">
        <f t="shared" si="6"/>
        <v>48.024</v>
      </c>
      <c r="K180" s="16">
        <f t="shared" si="7"/>
        <v>75.424</v>
      </c>
      <c r="L180" s="16">
        <f t="shared" si="8"/>
      </c>
    </row>
    <row r="181" spans="1:12" s="1" customFormat="1" ht="15" customHeight="1">
      <c r="A181" s="13" t="str">
        <f>IF(I181&gt;0,TEXT(SUMPRODUCT(($F$4:$F$360=$F181)*($K$4:$K$360&gt;$K181))+1,"00"),"")</f>
        <v>03</v>
      </c>
      <c r="B181" s="14" t="s">
        <v>320</v>
      </c>
      <c r="C181" s="14" t="s">
        <v>299</v>
      </c>
      <c r="D181" s="15" t="s">
        <v>311</v>
      </c>
      <c r="E181" s="15" t="s">
        <v>317</v>
      </c>
      <c r="F181" s="14" t="s">
        <v>318</v>
      </c>
      <c r="G181" s="14">
        <v>1</v>
      </c>
      <c r="H181" s="16">
        <v>26.2</v>
      </c>
      <c r="I181" s="16">
        <v>80.68</v>
      </c>
      <c r="J181" s="16">
        <f t="shared" si="6"/>
        <v>48.408</v>
      </c>
      <c r="K181" s="16">
        <f t="shared" si="7"/>
        <v>74.608</v>
      </c>
      <c r="L181" s="16">
        <f t="shared" si="8"/>
      </c>
    </row>
    <row r="182" spans="1:12" s="1" customFormat="1" ht="15" customHeight="1">
      <c r="A182" s="13" t="str">
        <f>IF(I182&gt;0,TEXT(SUMPRODUCT(($F$4:$F$360=$F182)*($K$4:$K$360&gt;$K182))+1,"00"),"")</f>
        <v>01</v>
      </c>
      <c r="B182" s="14" t="s">
        <v>321</v>
      </c>
      <c r="C182" s="14" t="s">
        <v>299</v>
      </c>
      <c r="D182" s="15" t="s">
        <v>322</v>
      </c>
      <c r="E182" s="15" t="s">
        <v>312</v>
      </c>
      <c r="F182" s="14" t="s">
        <v>323</v>
      </c>
      <c r="G182" s="14">
        <v>1</v>
      </c>
      <c r="H182" s="16">
        <v>19.9333333333333</v>
      </c>
      <c r="I182" s="16">
        <v>83.24</v>
      </c>
      <c r="J182" s="16">
        <f t="shared" si="6"/>
        <v>49.944</v>
      </c>
      <c r="K182" s="16">
        <f t="shared" si="7"/>
        <v>69.8773333333333</v>
      </c>
      <c r="L182" s="16">
        <f t="shared" si="8"/>
      </c>
    </row>
    <row r="183" spans="1:12" s="1" customFormat="1" ht="15" customHeight="1">
      <c r="A183" s="13" t="str">
        <f>IF(I183&gt;0,TEXT(SUMPRODUCT(($F$4:$F$360=$F183)*($K$4:$K$360&gt;$K183))+1,"00"),"")</f>
        <v>02</v>
      </c>
      <c r="B183" s="14" t="s">
        <v>324</v>
      </c>
      <c r="C183" s="14" t="s">
        <v>299</v>
      </c>
      <c r="D183" s="15" t="s">
        <v>322</v>
      </c>
      <c r="E183" s="15" t="s">
        <v>312</v>
      </c>
      <c r="F183" s="14" t="s">
        <v>323</v>
      </c>
      <c r="G183" s="14">
        <v>1</v>
      </c>
      <c r="H183" s="16">
        <v>17.5333333333333</v>
      </c>
      <c r="I183" s="16">
        <v>83.04</v>
      </c>
      <c r="J183" s="16">
        <f t="shared" si="6"/>
        <v>49.824</v>
      </c>
      <c r="K183" s="16">
        <f t="shared" si="7"/>
        <v>67.3573333333333</v>
      </c>
      <c r="L183" s="16">
        <f t="shared" si="8"/>
      </c>
    </row>
    <row r="184" spans="1:12" s="1" customFormat="1" ht="15" customHeight="1">
      <c r="A184" s="13" t="str">
        <f>IF(I184&gt;0,TEXT(SUMPRODUCT(($F$4:$F$360=$F184)*($K$4:$K$360&gt;$K184))+1,"00"),"")</f>
        <v>03</v>
      </c>
      <c r="B184" s="14" t="s">
        <v>325</v>
      </c>
      <c r="C184" s="14" t="s">
        <v>299</v>
      </c>
      <c r="D184" s="15" t="s">
        <v>322</v>
      </c>
      <c r="E184" s="15" t="s">
        <v>312</v>
      </c>
      <c r="F184" s="14" t="s">
        <v>323</v>
      </c>
      <c r="G184" s="14">
        <v>1</v>
      </c>
      <c r="H184" s="16">
        <v>17.6666666666667</v>
      </c>
      <c r="I184" s="16">
        <v>73.64</v>
      </c>
      <c r="J184" s="16">
        <f t="shared" si="6"/>
        <v>44.184</v>
      </c>
      <c r="K184" s="16">
        <f t="shared" si="7"/>
        <v>61.8506666666667</v>
      </c>
      <c r="L184" s="16">
        <f t="shared" si="8"/>
      </c>
    </row>
    <row r="185" spans="1:12" s="1" customFormat="1" ht="15" customHeight="1">
      <c r="A185" s="13" t="str">
        <f>IF(I185&gt;0,TEXT(SUMPRODUCT(($F$4:$F$360=$F185)*($K$4:$K$360&gt;$K185))+1,"00"),"")</f>
        <v>01</v>
      </c>
      <c r="B185" s="14" t="s">
        <v>326</v>
      </c>
      <c r="C185" s="14" t="s">
        <v>327</v>
      </c>
      <c r="D185" s="15" t="s">
        <v>328</v>
      </c>
      <c r="E185" s="15" t="s">
        <v>329</v>
      </c>
      <c r="F185" s="14" t="s">
        <v>330</v>
      </c>
      <c r="G185" s="14">
        <v>1</v>
      </c>
      <c r="H185" s="16">
        <v>25.5333333333333</v>
      </c>
      <c r="I185" s="16">
        <v>83.94</v>
      </c>
      <c r="J185" s="16">
        <f t="shared" si="6"/>
        <v>50.364</v>
      </c>
      <c r="K185" s="16">
        <f t="shared" si="7"/>
        <v>75.8973333333333</v>
      </c>
      <c r="L185" s="16">
        <f t="shared" si="8"/>
      </c>
    </row>
    <row r="186" spans="1:12" s="1" customFormat="1" ht="15" customHeight="1">
      <c r="A186" s="13" t="str">
        <f>IF(I186&gt;0,TEXT(SUMPRODUCT(($F$4:$F$360=$F186)*($K$4:$K$360&gt;$K186))+1,"00"),"")</f>
        <v>02</v>
      </c>
      <c r="B186" s="14" t="s">
        <v>331</v>
      </c>
      <c r="C186" s="14" t="s">
        <v>327</v>
      </c>
      <c r="D186" s="15" t="s">
        <v>328</v>
      </c>
      <c r="E186" s="15" t="s">
        <v>329</v>
      </c>
      <c r="F186" s="14" t="s">
        <v>330</v>
      </c>
      <c r="G186" s="14">
        <v>1</v>
      </c>
      <c r="H186" s="16">
        <v>24.6</v>
      </c>
      <c r="I186" s="16">
        <v>78.92</v>
      </c>
      <c r="J186" s="16">
        <f t="shared" si="6"/>
        <v>47.352</v>
      </c>
      <c r="K186" s="16">
        <f t="shared" si="7"/>
        <v>71.952</v>
      </c>
      <c r="L186" s="16">
        <f t="shared" si="8"/>
      </c>
    </row>
    <row r="187" spans="1:12" s="1" customFormat="1" ht="15" customHeight="1">
      <c r="A187" s="13" t="str">
        <f>IF(I187&gt;0,TEXT(SUMPRODUCT(($F$4:$F$360=$F187)*($K$4:$K$360&gt;$K187))+1,"00"),"")</f>
        <v>03</v>
      </c>
      <c r="B187" s="14" t="s">
        <v>332</v>
      </c>
      <c r="C187" s="14" t="s">
        <v>327</v>
      </c>
      <c r="D187" s="15" t="s">
        <v>328</v>
      </c>
      <c r="E187" s="15" t="s">
        <v>329</v>
      </c>
      <c r="F187" s="14" t="s">
        <v>330</v>
      </c>
      <c r="G187" s="14">
        <v>1</v>
      </c>
      <c r="H187" s="16">
        <v>25.6666666666667</v>
      </c>
      <c r="I187" s="16">
        <v>76.1</v>
      </c>
      <c r="J187" s="16">
        <f t="shared" si="6"/>
        <v>45.66</v>
      </c>
      <c r="K187" s="16">
        <f t="shared" si="7"/>
        <v>71.3266666666667</v>
      </c>
      <c r="L187" s="16">
        <f t="shared" si="8"/>
      </c>
    </row>
    <row r="188" spans="1:12" s="1" customFormat="1" ht="15" customHeight="1">
      <c r="A188" s="13" t="str">
        <f>IF(I188&gt;0,TEXT(SUMPRODUCT(($F$4:$F$360=$F188)*($K$4:$K$360&gt;$K188))+1,"00"),"")</f>
        <v>01</v>
      </c>
      <c r="B188" s="14" t="s">
        <v>333</v>
      </c>
      <c r="C188" s="14" t="s">
        <v>334</v>
      </c>
      <c r="D188" s="15" t="s">
        <v>335</v>
      </c>
      <c r="E188" s="15" t="s">
        <v>336</v>
      </c>
      <c r="F188" s="14" t="s">
        <v>337</v>
      </c>
      <c r="G188" s="14">
        <v>1</v>
      </c>
      <c r="H188" s="16">
        <v>28.6666666666667</v>
      </c>
      <c r="I188" s="16">
        <v>84.38</v>
      </c>
      <c r="J188" s="16">
        <f t="shared" si="6"/>
        <v>50.628</v>
      </c>
      <c r="K188" s="16">
        <f t="shared" si="7"/>
        <v>79.2946666666667</v>
      </c>
      <c r="L188" s="16">
        <f t="shared" si="8"/>
      </c>
    </row>
    <row r="189" spans="1:12" s="1" customFormat="1" ht="15" customHeight="1">
      <c r="A189" s="13" t="str">
        <f>IF(I189&gt;0,TEXT(SUMPRODUCT(($F$4:$F$360=$F189)*($K$4:$K$360&gt;$K189))+1,"00"),"")</f>
        <v>02</v>
      </c>
      <c r="B189" s="14" t="s">
        <v>338</v>
      </c>
      <c r="C189" s="14" t="s">
        <v>334</v>
      </c>
      <c r="D189" s="14" t="s">
        <v>335</v>
      </c>
      <c r="E189" s="15" t="s">
        <v>336</v>
      </c>
      <c r="F189" s="17" t="s">
        <v>337</v>
      </c>
      <c r="G189" s="14">
        <v>1</v>
      </c>
      <c r="H189" s="16">
        <v>27.5333333333333</v>
      </c>
      <c r="I189" s="16">
        <v>84.3</v>
      </c>
      <c r="J189" s="16">
        <f t="shared" si="6"/>
        <v>50.58</v>
      </c>
      <c r="K189" s="16">
        <f t="shared" si="7"/>
        <v>78.1133333333333</v>
      </c>
      <c r="L189" s="16">
        <f t="shared" si="8"/>
      </c>
    </row>
    <row r="190" spans="1:12" s="1" customFormat="1" ht="15" customHeight="1">
      <c r="A190" s="13" t="str">
        <f>IF(I190&gt;0,TEXT(SUMPRODUCT(($F$4:$F$360=$F190)*($K$4:$K$360&gt;$K190))+1,"00"),"")</f>
        <v>03</v>
      </c>
      <c r="B190" s="14" t="s">
        <v>339</v>
      </c>
      <c r="C190" s="14" t="s">
        <v>334</v>
      </c>
      <c r="D190" s="15" t="s">
        <v>335</v>
      </c>
      <c r="E190" s="15" t="s">
        <v>336</v>
      </c>
      <c r="F190" s="14" t="s">
        <v>337</v>
      </c>
      <c r="G190" s="14">
        <v>1</v>
      </c>
      <c r="H190" s="16">
        <v>28.3333333333333</v>
      </c>
      <c r="I190" s="16">
        <v>81.28</v>
      </c>
      <c r="J190" s="16">
        <f t="shared" si="6"/>
        <v>48.768</v>
      </c>
      <c r="K190" s="16">
        <f t="shared" si="7"/>
        <v>77.1013333333333</v>
      </c>
      <c r="L190" s="16">
        <f t="shared" si="8"/>
      </c>
    </row>
    <row r="191" spans="1:12" s="1" customFormat="1" ht="15" customHeight="1">
      <c r="A191" s="13" t="str">
        <f>IF(I191&gt;0,TEXT(SUMPRODUCT(($F$4:$F$360=$F191)*($K$4:$K$360&gt;$K191))+1,"00"),"")</f>
        <v>01</v>
      </c>
      <c r="B191" s="14" t="s">
        <v>340</v>
      </c>
      <c r="C191" s="14" t="s">
        <v>341</v>
      </c>
      <c r="D191" s="15" t="s">
        <v>342</v>
      </c>
      <c r="E191" s="15" t="s">
        <v>343</v>
      </c>
      <c r="F191" s="14" t="s">
        <v>344</v>
      </c>
      <c r="G191" s="14">
        <v>1</v>
      </c>
      <c r="H191" s="16">
        <v>26.3333333333333</v>
      </c>
      <c r="I191" s="16">
        <v>81.16</v>
      </c>
      <c r="J191" s="16">
        <f t="shared" si="6"/>
        <v>48.696</v>
      </c>
      <c r="K191" s="16">
        <f t="shared" si="7"/>
        <v>75.0293333333333</v>
      </c>
      <c r="L191" s="16">
        <f t="shared" si="8"/>
      </c>
    </row>
    <row r="192" spans="1:12" s="1" customFormat="1" ht="15" customHeight="1">
      <c r="A192" s="13" t="str">
        <f>IF(I192&gt;0,TEXT(SUMPRODUCT(($F$4:$F$360=$F192)*($K$4:$K$360&gt;$K192))+1,"00"),"")</f>
        <v>02</v>
      </c>
      <c r="B192" s="14" t="s">
        <v>345</v>
      </c>
      <c r="C192" s="14" t="s">
        <v>341</v>
      </c>
      <c r="D192" s="15" t="s">
        <v>342</v>
      </c>
      <c r="E192" s="15" t="s">
        <v>343</v>
      </c>
      <c r="F192" s="14" t="s">
        <v>344</v>
      </c>
      <c r="G192" s="14">
        <v>1</v>
      </c>
      <c r="H192" s="16">
        <v>26.8</v>
      </c>
      <c r="I192" s="16">
        <v>80.14</v>
      </c>
      <c r="J192" s="16">
        <f t="shared" si="6"/>
        <v>48.084</v>
      </c>
      <c r="K192" s="16">
        <f t="shared" si="7"/>
        <v>74.884</v>
      </c>
      <c r="L192" s="16">
        <f t="shared" si="8"/>
      </c>
    </row>
    <row r="193" spans="1:12" s="1" customFormat="1" ht="15" customHeight="1">
      <c r="A193" s="13" t="str">
        <f>IF(I193&gt;0,TEXT(SUMPRODUCT(($F$4:$F$360=$F193)*($K$4:$K$360&gt;$K193))+1,"00"),"")</f>
        <v>03</v>
      </c>
      <c r="B193" s="14" t="s">
        <v>346</v>
      </c>
      <c r="C193" s="14" t="s">
        <v>341</v>
      </c>
      <c r="D193" s="15" t="s">
        <v>342</v>
      </c>
      <c r="E193" s="15" t="s">
        <v>343</v>
      </c>
      <c r="F193" s="14" t="s">
        <v>344</v>
      </c>
      <c r="G193" s="14">
        <v>1</v>
      </c>
      <c r="H193" s="16">
        <v>26.3333333333333</v>
      </c>
      <c r="I193" s="16">
        <v>64.96</v>
      </c>
      <c r="J193" s="16">
        <f t="shared" si="6"/>
        <v>38.976</v>
      </c>
      <c r="K193" s="16">
        <f t="shared" si="7"/>
        <v>65.3093333333333</v>
      </c>
      <c r="L193" s="16">
        <f t="shared" si="8"/>
      </c>
    </row>
    <row r="194" spans="1:12" s="1" customFormat="1" ht="15" customHeight="1">
      <c r="A194" s="13" t="str">
        <f>IF(I194&gt;0,TEXT(SUMPRODUCT(($F$4:$F$360=$F194)*($K$4:$K$360&gt;$K194))+1,"00"),"")</f>
        <v>01</v>
      </c>
      <c r="B194" s="14" t="s">
        <v>347</v>
      </c>
      <c r="C194" s="14" t="s">
        <v>341</v>
      </c>
      <c r="D194" s="15" t="s">
        <v>348</v>
      </c>
      <c r="E194" s="15" t="s">
        <v>349</v>
      </c>
      <c r="F194" s="14" t="s">
        <v>350</v>
      </c>
      <c r="G194" s="14">
        <v>1</v>
      </c>
      <c r="H194" s="16">
        <v>28.2666666666667</v>
      </c>
      <c r="I194" s="16">
        <v>84.02</v>
      </c>
      <c r="J194" s="16">
        <f t="shared" si="6"/>
        <v>50.412</v>
      </c>
      <c r="K194" s="16">
        <f t="shared" si="7"/>
        <v>78.6786666666667</v>
      </c>
      <c r="L194" s="16">
        <f t="shared" si="8"/>
      </c>
    </row>
    <row r="195" spans="1:12" s="1" customFormat="1" ht="15" customHeight="1">
      <c r="A195" s="13" t="str">
        <f>IF(I195&gt;0,TEXT(SUMPRODUCT(($F$4:$F$360=$F195)*($K$4:$K$360&gt;$K195))+1,"00"),"")</f>
        <v>02</v>
      </c>
      <c r="B195" s="14" t="s">
        <v>351</v>
      </c>
      <c r="C195" s="14" t="s">
        <v>341</v>
      </c>
      <c r="D195" s="15" t="s">
        <v>348</v>
      </c>
      <c r="E195" s="15" t="s">
        <v>349</v>
      </c>
      <c r="F195" s="26" t="s">
        <v>350</v>
      </c>
      <c r="G195" s="14">
        <v>1</v>
      </c>
      <c r="H195" s="16">
        <v>26.8666666666667</v>
      </c>
      <c r="I195" s="16">
        <v>83.36</v>
      </c>
      <c r="J195" s="16">
        <f t="shared" si="6"/>
        <v>50.016</v>
      </c>
      <c r="K195" s="16">
        <f t="shared" si="7"/>
        <v>76.8826666666667</v>
      </c>
      <c r="L195" s="16">
        <f t="shared" si="8"/>
      </c>
    </row>
    <row r="196" spans="1:12" s="1" customFormat="1" ht="15" customHeight="1">
      <c r="A196" s="13" t="str">
        <f>IF(I196&gt;0,TEXT(SUMPRODUCT(($F$4:$F$360=$F196)*($K$4:$K$360&gt;$K196))+1,"00"),"")</f>
        <v>01</v>
      </c>
      <c r="B196" s="14" t="s">
        <v>352</v>
      </c>
      <c r="C196" s="14" t="s">
        <v>353</v>
      </c>
      <c r="D196" s="15" t="s">
        <v>354</v>
      </c>
      <c r="E196" s="15" t="s">
        <v>355</v>
      </c>
      <c r="F196" s="14" t="s">
        <v>356</v>
      </c>
      <c r="G196" s="14">
        <v>1</v>
      </c>
      <c r="H196" s="16">
        <v>22.8</v>
      </c>
      <c r="I196" s="16">
        <v>81.68</v>
      </c>
      <c r="J196" s="16">
        <f aca="true" t="shared" si="9" ref="J196:J259">IF(I196&gt;0,I196*0.6,"")</f>
        <v>49.008</v>
      </c>
      <c r="K196" s="16">
        <f aca="true" t="shared" si="10" ref="K196:K259">IF(I196&gt;0,H196+J196,0)</f>
        <v>71.808</v>
      </c>
      <c r="L196" s="16">
        <f aca="true" t="shared" si="11" ref="L196:L259">IF(I196&gt;0,"","面试缺考")</f>
      </c>
    </row>
    <row r="197" spans="1:12" s="1" customFormat="1" ht="15" customHeight="1">
      <c r="A197" s="13" t="str">
        <f>IF(I197&gt;0,TEXT(SUMPRODUCT(($F$4:$F$360=$F197)*($K$4:$K$360&gt;$K197))+1,"00"),"")</f>
        <v>02</v>
      </c>
      <c r="B197" s="14" t="s">
        <v>357</v>
      </c>
      <c r="C197" s="14" t="s">
        <v>353</v>
      </c>
      <c r="D197" s="15" t="s">
        <v>354</v>
      </c>
      <c r="E197" s="15" t="s">
        <v>355</v>
      </c>
      <c r="F197" s="14" t="s">
        <v>356</v>
      </c>
      <c r="G197" s="14">
        <v>1</v>
      </c>
      <c r="H197" s="16">
        <v>21.4666666666667</v>
      </c>
      <c r="I197" s="16">
        <v>83.34</v>
      </c>
      <c r="J197" s="16">
        <f t="shared" si="9"/>
        <v>50.004</v>
      </c>
      <c r="K197" s="16">
        <f t="shared" si="10"/>
        <v>71.4706666666667</v>
      </c>
      <c r="L197" s="16">
        <f t="shared" si="11"/>
      </c>
    </row>
    <row r="198" spans="1:12" s="1" customFormat="1" ht="15" customHeight="1">
      <c r="A198" s="13" t="str">
        <f>IF(I198&gt;0,TEXT(SUMPRODUCT(($F$4:$F$360=$F198)*($K$4:$K$360&gt;$K198))+1,"00"),"")</f>
        <v>03</v>
      </c>
      <c r="B198" s="14" t="s">
        <v>358</v>
      </c>
      <c r="C198" s="14" t="s">
        <v>353</v>
      </c>
      <c r="D198" s="15" t="s">
        <v>354</v>
      </c>
      <c r="E198" s="15" t="s">
        <v>355</v>
      </c>
      <c r="F198" s="14" t="s">
        <v>356</v>
      </c>
      <c r="G198" s="14">
        <v>1</v>
      </c>
      <c r="H198" s="16">
        <v>22.4666666666667</v>
      </c>
      <c r="I198" s="16">
        <v>80.9</v>
      </c>
      <c r="J198" s="16">
        <f t="shared" si="9"/>
        <v>48.54</v>
      </c>
      <c r="K198" s="16">
        <f t="shared" si="10"/>
        <v>71.0066666666667</v>
      </c>
      <c r="L198" s="16">
        <f t="shared" si="11"/>
      </c>
    </row>
    <row r="199" spans="1:12" s="1" customFormat="1" ht="15" customHeight="1">
      <c r="A199" s="13" t="str">
        <f>IF(I199&gt;0,TEXT(SUMPRODUCT(($F$4:$F$360=$F199)*($K$4:$K$360&gt;$K199))+1,"00"),"")</f>
        <v>01</v>
      </c>
      <c r="B199" s="14" t="s">
        <v>359</v>
      </c>
      <c r="C199" s="14" t="s">
        <v>353</v>
      </c>
      <c r="D199" s="15" t="s">
        <v>360</v>
      </c>
      <c r="E199" s="15" t="s">
        <v>361</v>
      </c>
      <c r="F199" s="14" t="s">
        <v>362</v>
      </c>
      <c r="G199" s="14">
        <v>1</v>
      </c>
      <c r="H199" s="16">
        <v>25.0666666666667</v>
      </c>
      <c r="I199" s="16">
        <v>84.9</v>
      </c>
      <c r="J199" s="16">
        <f t="shared" si="9"/>
        <v>50.94</v>
      </c>
      <c r="K199" s="16">
        <f t="shared" si="10"/>
        <v>76.0066666666667</v>
      </c>
      <c r="L199" s="16">
        <f t="shared" si="11"/>
      </c>
    </row>
    <row r="200" spans="1:12" s="1" customFormat="1" ht="15" customHeight="1">
      <c r="A200" s="13" t="str">
        <f>IF(I200&gt;0,TEXT(SUMPRODUCT(($F$4:$F$360=$F200)*($K$4:$K$360&gt;$K200))+1,"00"),"")</f>
        <v>02</v>
      </c>
      <c r="B200" s="14" t="s">
        <v>363</v>
      </c>
      <c r="C200" s="14" t="s">
        <v>353</v>
      </c>
      <c r="D200" s="15" t="s">
        <v>360</v>
      </c>
      <c r="E200" s="15" t="s">
        <v>361</v>
      </c>
      <c r="F200" s="14" t="s">
        <v>362</v>
      </c>
      <c r="G200" s="14">
        <v>1</v>
      </c>
      <c r="H200" s="16">
        <v>25.0666666666667</v>
      </c>
      <c r="I200" s="16">
        <v>78.9</v>
      </c>
      <c r="J200" s="16">
        <f t="shared" si="9"/>
        <v>47.34</v>
      </c>
      <c r="K200" s="16">
        <f t="shared" si="10"/>
        <v>72.4066666666667</v>
      </c>
      <c r="L200" s="16">
        <f t="shared" si="11"/>
      </c>
    </row>
    <row r="201" spans="1:12" s="1" customFormat="1" ht="15" customHeight="1">
      <c r="A201" s="13">
        <f>IF(I201&gt;0,TEXT(SUMPRODUCT(($F$4:$F$360=$F201)*($K$4:$K$360&gt;$K201))+1,"00"),"")</f>
      </c>
      <c r="B201" s="14" t="s">
        <v>364</v>
      </c>
      <c r="C201" s="14" t="s">
        <v>353</v>
      </c>
      <c r="D201" s="15" t="s">
        <v>360</v>
      </c>
      <c r="E201" s="15" t="s">
        <v>361</v>
      </c>
      <c r="F201" s="14" t="s">
        <v>362</v>
      </c>
      <c r="G201" s="14">
        <v>1</v>
      </c>
      <c r="H201" s="16">
        <v>25.6</v>
      </c>
      <c r="I201" s="16"/>
      <c r="J201" s="16">
        <f t="shared" si="9"/>
      </c>
      <c r="K201" s="16">
        <f t="shared" si="10"/>
        <v>0</v>
      </c>
      <c r="L201" s="16" t="str">
        <f t="shared" si="11"/>
        <v>面试缺考</v>
      </c>
    </row>
    <row r="202" spans="1:12" s="1" customFormat="1" ht="15" customHeight="1">
      <c r="A202" s="13" t="str">
        <f>IF(I202&gt;0,TEXT(SUMPRODUCT(($F$4:$F$360=$F202)*($K$4:$K$360&gt;$K202))+1,"00"),"")</f>
        <v>01</v>
      </c>
      <c r="B202" s="14" t="s">
        <v>365</v>
      </c>
      <c r="C202" s="14" t="s">
        <v>353</v>
      </c>
      <c r="D202" s="15" t="s">
        <v>360</v>
      </c>
      <c r="E202" s="15" t="s">
        <v>366</v>
      </c>
      <c r="F202" s="14" t="s">
        <v>367</v>
      </c>
      <c r="G202" s="14">
        <v>1</v>
      </c>
      <c r="H202" s="16">
        <v>29.8666666666667</v>
      </c>
      <c r="I202" s="16">
        <v>82.18</v>
      </c>
      <c r="J202" s="16">
        <f t="shared" si="9"/>
        <v>49.308</v>
      </c>
      <c r="K202" s="16">
        <f t="shared" si="10"/>
        <v>79.1746666666667</v>
      </c>
      <c r="L202" s="16">
        <f t="shared" si="11"/>
      </c>
    </row>
    <row r="203" spans="1:12" s="1" customFormat="1" ht="15" customHeight="1">
      <c r="A203" s="13" t="str">
        <f>IF(I203&gt;0,TEXT(SUMPRODUCT(($F$4:$F$360=$F203)*($K$4:$K$360&gt;$K203))+1,"00"),"")</f>
        <v>02</v>
      </c>
      <c r="B203" s="14" t="s">
        <v>368</v>
      </c>
      <c r="C203" s="14" t="s">
        <v>353</v>
      </c>
      <c r="D203" s="15" t="s">
        <v>360</v>
      </c>
      <c r="E203" s="15" t="s">
        <v>366</v>
      </c>
      <c r="F203" s="14" t="s">
        <v>367</v>
      </c>
      <c r="G203" s="14">
        <v>1</v>
      </c>
      <c r="H203" s="16">
        <v>28.6</v>
      </c>
      <c r="I203" s="16">
        <v>83.48</v>
      </c>
      <c r="J203" s="16">
        <f t="shared" si="9"/>
        <v>50.088</v>
      </c>
      <c r="K203" s="16">
        <f t="shared" si="10"/>
        <v>78.688</v>
      </c>
      <c r="L203" s="16">
        <f t="shared" si="11"/>
      </c>
    </row>
    <row r="204" spans="1:12" s="1" customFormat="1" ht="15" customHeight="1">
      <c r="A204" s="13" t="str">
        <f>IF(I204&gt;0,TEXT(SUMPRODUCT(($F$4:$F$360=$F204)*($K$4:$K$360&gt;$K204))+1,"00"),"")</f>
        <v>03</v>
      </c>
      <c r="B204" s="14" t="s">
        <v>369</v>
      </c>
      <c r="C204" s="14" t="s">
        <v>353</v>
      </c>
      <c r="D204" s="15" t="s">
        <v>360</v>
      </c>
      <c r="E204" s="15" t="s">
        <v>366</v>
      </c>
      <c r="F204" s="14" t="s">
        <v>367</v>
      </c>
      <c r="G204" s="14">
        <v>1</v>
      </c>
      <c r="H204" s="16">
        <v>28</v>
      </c>
      <c r="I204" s="16">
        <v>81.82</v>
      </c>
      <c r="J204" s="16">
        <f t="shared" si="9"/>
        <v>49.092</v>
      </c>
      <c r="K204" s="16">
        <f t="shared" si="10"/>
        <v>77.092</v>
      </c>
      <c r="L204" s="16">
        <f t="shared" si="11"/>
      </c>
    </row>
    <row r="205" spans="1:12" s="1" customFormat="1" ht="15" customHeight="1">
      <c r="A205" s="13" t="str">
        <f>IF(I205&gt;0,TEXT(SUMPRODUCT(($F$4:$F$360=$F205)*($K$4:$K$360&gt;$K205))+1,"00"),"")</f>
        <v>01</v>
      </c>
      <c r="B205" s="14" t="s">
        <v>370</v>
      </c>
      <c r="C205" s="14" t="s">
        <v>353</v>
      </c>
      <c r="D205" s="15" t="s">
        <v>360</v>
      </c>
      <c r="E205" s="15" t="s">
        <v>371</v>
      </c>
      <c r="F205" s="14" t="s">
        <v>372</v>
      </c>
      <c r="G205" s="14">
        <v>2</v>
      </c>
      <c r="H205" s="16">
        <v>27.4666666666667</v>
      </c>
      <c r="I205" s="16">
        <v>85.4</v>
      </c>
      <c r="J205" s="16">
        <f t="shared" si="9"/>
        <v>51.24</v>
      </c>
      <c r="K205" s="16">
        <f t="shared" si="10"/>
        <v>78.7066666666667</v>
      </c>
      <c r="L205" s="16">
        <f t="shared" si="11"/>
      </c>
    </row>
    <row r="206" spans="1:12" s="1" customFormat="1" ht="15" customHeight="1">
      <c r="A206" s="13" t="str">
        <f>IF(I206&gt;0,TEXT(SUMPRODUCT(($F$4:$F$360=$F206)*($K$4:$K$360&gt;$K206))+1,"00"),"")</f>
        <v>02</v>
      </c>
      <c r="B206" s="14" t="s">
        <v>373</v>
      </c>
      <c r="C206" s="14" t="s">
        <v>353</v>
      </c>
      <c r="D206" s="15" t="s">
        <v>360</v>
      </c>
      <c r="E206" s="15" t="s">
        <v>371</v>
      </c>
      <c r="F206" s="14" t="s">
        <v>372</v>
      </c>
      <c r="G206" s="14">
        <v>2</v>
      </c>
      <c r="H206" s="16">
        <v>27.6</v>
      </c>
      <c r="I206" s="16">
        <v>82.24</v>
      </c>
      <c r="J206" s="16">
        <f t="shared" si="9"/>
        <v>49.344</v>
      </c>
      <c r="K206" s="16">
        <f t="shared" si="10"/>
        <v>76.944</v>
      </c>
      <c r="L206" s="16">
        <f t="shared" si="11"/>
      </c>
    </row>
    <row r="207" spans="1:12" s="1" customFormat="1" ht="15" customHeight="1">
      <c r="A207" s="13" t="str">
        <f>IF(I207&gt;0,TEXT(SUMPRODUCT(($F$4:$F$360=$F207)*($K$4:$K$360&gt;$K207))+1,"00"),"")</f>
        <v>03</v>
      </c>
      <c r="B207" s="14" t="s">
        <v>374</v>
      </c>
      <c r="C207" s="14" t="s">
        <v>353</v>
      </c>
      <c r="D207" s="15" t="s">
        <v>360</v>
      </c>
      <c r="E207" s="15" t="s">
        <v>371</v>
      </c>
      <c r="F207" s="14" t="s">
        <v>372</v>
      </c>
      <c r="G207" s="14">
        <v>2</v>
      </c>
      <c r="H207" s="16">
        <v>24.6666666666667</v>
      </c>
      <c r="I207" s="16">
        <v>81.64</v>
      </c>
      <c r="J207" s="16">
        <f t="shared" si="9"/>
        <v>48.984</v>
      </c>
      <c r="K207" s="16">
        <f t="shared" si="10"/>
        <v>73.6506666666667</v>
      </c>
      <c r="L207" s="16">
        <f t="shared" si="11"/>
      </c>
    </row>
    <row r="208" spans="1:12" s="1" customFormat="1" ht="15" customHeight="1">
      <c r="A208" s="13" t="str">
        <f>IF(I208&gt;0,TEXT(SUMPRODUCT(($F$4:$F$360=$F208)*($K$4:$K$360&gt;$K208))+1,"00"),"")</f>
        <v>04</v>
      </c>
      <c r="B208" s="14" t="s">
        <v>375</v>
      </c>
      <c r="C208" s="14" t="s">
        <v>353</v>
      </c>
      <c r="D208" s="15" t="s">
        <v>360</v>
      </c>
      <c r="E208" s="15" t="s">
        <v>371</v>
      </c>
      <c r="F208" s="14" t="s">
        <v>372</v>
      </c>
      <c r="G208" s="14">
        <v>2</v>
      </c>
      <c r="H208" s="16">
        <v>25.0666666666667</v>
      </c>
      <c r="I208" s="16">
        <v>80.42</v>
      </c>
      <c r="J208" s="16">
        <f t="shared" si="9"/>
        <v>48.252</v>
      </c>
      <c r="K208" s="16">
        <f t="shared" si="10"/>
        <v>73.3186666666667</v>
      </c>
      <c r="L208" s="16">
        <f t="shared" si="11"/>
      </c>
    </row>
    <row r="209" spans="1:12" s="1" customFormat="1" ht="15" customHeight="1">
      <c r="A209" s="13" t="str">
        <f>IF(I209&gt;0,TEXT(SUMPRODUCT(($F$4:$F$360=$F209)*($K$4:$K$360&gt;$K209))+1,"00"),"")</f>
        <v>05</v>
      </c>
      <c r="B209" s="14" t="s">
        <v>376</v>
      </c>
      <c r="C209" s="14" t="s">
        <v>353</v>
      </c>
      <c r="D209" s="15" t="s">
        <v>360</v>
      </c>
      <c r="E209" s="15" t="s">
        <v>371</v>
      </c>
      <c r="F209" s="14" t="s">
        <v>372</v>
      </c>
      <c r="G209" s="14">
        <v>2</v>
      </c>
      <c r="H209" s="16">
        <v>24.5333333333333</v>
      </c>
      <c r="I209" s="16">
        <v>80.02</v>
      </c>
      <c r="J209" s="16">
        <f t="shared" si="9"/>
        <v>48.012</v>
      </c>
      <c r="K209" s="16">
        <f t="shared" si="10"/>
        <v>72.5453333333333</v>
      </c>
      <c r="L209" s="16">
        <f t="shared" si="11"/>
      </c>
    </row>
    <row r="210" spans="1:12" s="1" customFormat="1" ht="15" customHeight="1">
      <c r="A210" s="13" t="str">
        <f>IF(I210&gt;0,TEXT(SUMPRODUCT(($F$4:$F$360=$F210)*($K$4:$K$360&gt;$K210))+1,"00"),"")</f>
        <v>01</v>
      </c>
      <c r="B210" s="14" t="s">
        <v>377</v>
      </c>
      <c r="C210" s="14" t="s">
        <v>378</v>
      </c>
      <c r="D210" s="18" t="s">
        <v>379</v>
      </c>
      <c r="E210" s="18" t="s">
        <v>380</v>
      </c>
      <c r="F210" s="14" t="s">
        <v>381</v>
      </c>
      <c r="G210" s="14">
        <v>1</v>
      </c>
      <c r="H210" s="16">
        <v>24.8666666666667</v>
      </c>
      <c r="I210" s="16">
        <v>82.16</v>
      </c>
      <c r="J210" s="16">
        <f t="shared" si="9"/>
        <v>49.296</v>
      </c>
      <c r="K210" s="16">
        <f t="shared" si="10"/>
        <v>74.1626666666667</v>
      </c>
      <c r="L210" s="16">
        <f t="shared" si="11"/>
      </c>
    </row>
    <row r="211" spans="1:12" s="1" customFormat="1" ht="15" customHeight="1">
      <c r="A211" s="13" t="str">
        <f>IF(I211&gt;0,TEXT(SUMPRODUCT(($F$4:$F$360=$F211)*($K$4:$K$360&gt;$K211))+1,"00"),"")</f>
        <v>02</v>
      </c>
      <c r="B211" s="14" t="s">
        <v>382</v>
      </c>
      <c r="C211" s="14" t="s">
        <v>378</v>
      </c>
      <c r="D211" s="18" t="s">
        <v>379</v>
      </c>
      <c r="E211" s="18" t="s">
        <v>380</v>
      </c>
      <c r="F211" s="14" t="s">
        <v>381</v>
      </c>
      <c r="G211" s="14">
        <v>1</v>
      </c>
      <c r="H211" s="16">
        <v>23.4</v>
      </c>
      <c r="I211" s="16">
        <v>82.46</v>
      </c>
      <c r="J211" s="16">
        <f t="shared" si="9"/>
        <v>49.476</v>
      </c>
      <c r="K211" s="16">
        <f t="shared" si="10"/>
        <v>72.876</v>
      </c>
      <c r="L211" s="16">
        <f t="shared" si="11"/>
      </c>
    </row>
    <row r="212" spans="1:12" s="1" customFormat="1" ht="15" customHeight="1">
      <c r="A212" s="13" t="str">
        <f>IF(I212&gt;0,TEXT(SUMPRODUCT(($F$4:$F$360=$F212)*($K$4:$K$360&gt;$K212))+1,"00"),"")</f>
        <v>03</v>
      </c>
      <c r="B212" s="14" t="s">
        <v>383</v>
      </c>
      <c r="C212" s="14" t="s">
        <v>378</v>
      </c>
      <c r="D212" s="18" t="s">
        <v>379</v>
      </c>
      <c r="E212" s="18" t="s">
        <v>380</v>
      </c>
      <c r="F212" s="14" t="s">
        <v>381</v>
      </c>
      <c r="G212" s="14">
        <v>1</v>
      </c>
      <c r="H212" s="16">
        <v>23.4</v>
      </c>
      <c r="I212" s="16">
        <v>81.88</v>
      </c>
      <c r="J212" s="16">
        <f t="shared" si="9"/>
        <v>49.128</v>
      </c>
      <c r="K212" s="16">
        <f t="shared" si="10"/>
        <v>72.528</v>
      </c>
      <c r="L212" s="16">
        <f t="shared" si="11"/>
      </c>
    </row>
    <row r="213" spans="1:12" s="1" customFormat="1" ht="15" customHeight="1">
      <c r="A213" s="13" t="str">
        <f>IF(I213&gt;0,TEXT(SUMPRODUCT(($F$4:$F$360=$F213)*($K$4:$K$360&gt;$K213))+1,"00"),"")</f>
        <v>01</v>
      </c>
      <c r="B213" s="14" t="s">
        <v>384</v>
      </c>
      <c r="C213" s="14" t="s">
        <v>378</v>
      </c>
      <c r="D213" s="18" t="s">
        <v>385</v>
      </c>
      <c r="E213" s="18" t="s">
        <v>386</v>
      </c>
      <c r="F213" s="14" t="s">
        <v>387</v>
      </c>
      <c r="G213" s="14">
        <v>1</v>
      </c>
      <c r="H213" s="16">
        <v>25.5333333333333</v>
      </c>
      <c r="I213" s="16">
        <v>86.28</v>
      </c>
      <c r="J213" s="16">
        <f t="shared" si="9"/>
        <v>51.768</v>
      </c>
      <c r="K213" s="16">
        <f t="shared" si="10"/>
        <v>77.3013333333333</v>
      </c>
      <c r="L213" s="16">
        <f t="shared" si="11"/>
      </c>
    </row>
    <row r="214" spans="1:12" s="1" customFormat="1" ht="15" customHeight="1">
      <c r="A214" s="13" t="str">
        <f>IF(I214&gt;0,TEXT(SUMPRODUCT(($F$4:$F$360=$F214)*($K$4:$K$360&gt;$K214))+1,"00"),"")</f>
        <v>02</v>
      </c>
      <c r="B214" s="14" t="s">
        <v>388</v>
      </c>
      <c r="C214" s="14" t="s">
        <v>378</v>
      </c>
      <c r="D214" s="18" t="s">
        <v>385</v>
      </c>
      <c r="E214" s="18" t="s">
        <v>386</v>
      </c>
      <c r="F214" s="14" t="s">
        <v>387</v>
      </c>
      <c r="G214" s="14">
        <v>1</v>
      </c>
      <c r="H214" s="16">
        <v>25.5333333333333</v>
      </c>
      <c r="I214" s="16">
        <v>81.8</v>
      </c>
      <c r="J214" s="16">
        <f t="shared" si="9"/>
        <v>49.08</v>
      </c>
      <c r="K214" s="16">
        <f t="shared" si="10"/>
        <v>74.6133333333333</v>
      </c>
      <c r="L214" s="16">
        <f t="shared" si="11"/>
      </c>
    </row>
    <row r="215" spans="1:12" s="1" customFormat="1" ht="15" customHeight="1">
      <c r="A215" s="13" t="str">
        <f>IF(I215&gt;0,TEXT(SUMPRODUCT(($F$4:$F$360=$F215)*($K$4:$K$360&gt;$K215))+1,"00"),"")</f>
        <v>03</v>
      </c>
      <c r="B215" s="14" t="s">
        <v>389</v>
      </c>
      <c r="C215" s="14" t="s">
        <v>378</v>
      </c>
      <c r="D215" s="18" t="s">
        <v>385</v>
      </c>
      <c r="E215" s="18" t="s">
        <v>386</v>
      </c>
      <c r="F215" s="14" t="s">
        <v>387</v>
      </c>
      <c r="G215" s="14">
        <v>1</v>
      </c>
      <c r="H215" s="16">
        <v>25.4666666666667</v>
      </c>
      <c r="I215" s="16">
        <v>81.14</v>
      </c>
      <c r="J215" s="16">
        <f t="shared" si="9"/>
        <v>48.684</v>
      </c>
      <c r="K215" s="16">
        <f t="shared" si="10"/>
        <v>74.1506666666667</v>
      </c>
      <c r="L215" s="16">
        <f t="shared" si="11"/>
      </c>
    </row>
    <row r="216" spans="1:12" s="1" customFormat="1" ht="15" customHeight="1">
      <c r="A216" s="13" t="str">
        <f>IF(I216&gt;0,TEXT(SUMPRODUCT(($F$4:$F$360=$F216)*($K$4:$K$360&gt;$K216))+1,"00"),"")</f>
        <v>01</v>
      </c>
      <c r="B216" s="14" t="s">
        <v>390</v>
      </c>
      <c r="C216" s="14" t="s">
        <v>378</v>
      </c>
      <c r="D216" s="14" t="s">
        <v>391</v>
      </c>
      <c r="E216" s="14" t="s">
        <v>392</v>
      </c>
      <c r="F216" s="17" t="s">
        <v>393</v>
      </c>
      <c r="G216" s="17">
        <v>1</v>
      </c>
      <c r="H216" s="16">
        <v>25</v>
      </c>
      <c r="I216" s="16">
        <v>82.42</v>
      </c>
      <c r="J216" s="16">
        <f t="shared" si="9"/>
        <v>49.452</v>
      </c>
      <c r="K216" s="16">
        <f t="shared" si="10"/>
        <v>74.452</v>
      </c>
      <c r="L216" s="16">
        <f t="shared" si="11"/>
      </c>
    </row>
    <row r="217" spans="1:12" s="1" customFormat="1" ht="15" customHeight="1">
      <c r="A217" s="13" t="str">
        <f>IF(I217&gt;0,TEXT(SUMPRODUCT(($F$4:$F$360=$F217)*($K$4:$K$360&gt;$K217))+1,"00"),"")</f>
        <v>02</v>
      </c>
      <c r="B217" s="14" t="s">
        <v>394</v>
      </c>
      <c r="C217" s="14" t="s">
        <v>378</v>
      </c>
      <c r="D217" s="15" t="s">
        <v>391</v>
      </c>
      <c r="E217" s="15" t="s">
        <v>392</v>
      </c>
      <c r="F217" s="14" t="s">
        <v>393</v>
      </c>
      <c r="G217" s="14">
        <v>1</v>
      </c>
      <c r="H217" s="16">
        <v>25.7333333333333</v>
      </c>
      <c r="I217" s="16">
        <v>80.02</v>
      </c>
      <c r="J217" s="16">
        <f t="shared" si="9"/>
        <v>48.012</v>
      </c>
      <c r="K217" s="16">
        <f t="shared" si="10"/>
        <v>73.7453333333333</v>
      </c>
      <c r="L217" s="16">
        <f t="shared" si="11"/>
      </c>
    </row>
    <row r="218" spans="1:12" s="1" customFormat="1" ht="15" customHeight="1">
      <c r="A218" s="13" t="str">
        <f>IF(I218&gt;0,TEXT(SUMPRODUCT(($F$4:$F$360=$F218)*($K$4:$K$360&gt;$K218))+1,"00"),"")</f>
        <v>03</v>
      </c>
      <c r="B218" s="14" t="s">
        <v>395</v>
      </c>
      <c r="C218" s="14" t="s">
        <v>378</v>
      </c>
      <c r="D218" s="15" t="s">
        <v>391</v>
      </c>
      <c r="E218" s="15" t="s">
        <v>392</v>
      </c>
      <c r="F218" s="14" t="s">
        <v>393</v>
      </c>
      <c r="G218" s="14">
        <v>1</v>
      </c>
      <c r="H218" s="16">
        <v>25.5333333333333</v>
      </c>
      <c r="I218" s="16">
        <v>80</v>
      </c>
      <c r="J218" s="16">
        <f t="shared" si="9"/>
        <v>48</v>
      </c>
      <c r="K218" s="16">
        <f t="shared" si="10"/>
        <v>73.5333333333333</v>
      </c>
      <c r="L218" s="16">
        <f t="shared" si="11"/>
      </c>
    </row>
    <row r="219" spans="1:12" s="1" customFormat="1" ht="15" customHeight="1">
      <c r="A219" s="13" t="str">
        <f>IF(I219&gt;0,TEXT(SUMPRODUCT(($F$4:$F$360=$F219)*($K$4:$K$360&gt;$K219))+1,"00"),"")</f>
        <v>01</v>
      </c>
      <c r="B219" s="14" t="s">
        <v>396</v>
      </c>
      <c r="C219" s="14" t="s">
        <v>397</v>
      </c>
      <c r="D219" s="15" t="s">
        <v>398</v>
      </c>
      <c r="E219" s="15" t="s">
        <v>399</v>
      </c>
      <c r="F219" s="14" t="s">
        <v>400</v>
      </c>
      <c r="G219" s="14">
        <v>1</v>
      </c>
      <c r="H219" s="16">
        <v>27.1333333333333</v>
      </c>
      <c r="I219" s="16">
        <v>84.34</v>
      </c>
      <c r="J219" s="16">
        <f t="shared" si="9"/>
        <v>50.604</v>
      </c>
      <c r="K219" s="16">
        <f t="shared" si="10"/>
        <v>77.7373333333333</v>
      </c>
      <c r="L219" s="16">
        <f t="shared" si="11"/>
      </c>
    </row>
    <row r="220" spans="1:12" s="1" customFormat="1" ht="15" customHeight="1">
      <c r="A220" s="13" t="str">
        <f>IF(I220&gt;0,TEXT(SUMPRODUCT(($F$4:$F$360=$F220)*($K$4:$K$360&gt;$K220))+1,"00"),"")</f>
        <v>02</v>
      </c>
      <c r="B220" s="14" t="s">
        <v>401</v>
      </c>
      <c r="C220" s="14" t="s">
        <v>397</v>
      </c>
      <c r="D220" s="15" t="s">
        <v>398</v>
      </c>
      <c r="E220" s="15" t="s">
        <v>399</v>
      </c>
      <c r="F220" s="14" t="s">
        <v>400</v>
      </c>
      <c r="G220" s="14">
        <v>1</v>
      </c>
      <c r="H220" s="16">
        <v>27.1333333333333</v>
      </c>
      <c r="I220" s="16">
        <v>78.14</v>
      </c>
      <c r="J220" s="16">
        <f t="shared" si="9"/>
        <v>46.884</v>
      </c>
      <c r="K220" s="16">
        <f t="shared" si="10"/>
        <v>74.0173333333333</v>
      </c>
      <c r="L220" s="16">
        <f t="shared" si="11"/>
      </c>
    </row>
    <row r="221" spans="1:12" s="1" customFormat="1" ht="15" customHeight="1">
      <c r="A221" s="13" t="str">
        <f>IF(I221&gt;0,TEXT(SUMPRODUCT(($F$4:$F$360=$F221)*($K$4:$K$360&gt;$K221))+1,"00"),"")</f>
        <v>03</v>
      </c>
      <c r="B221" s="14" t="s">
        <v>402</v>
      </c>
      <c r="C221" s="14" t="s">
        <v>397</v>
      </c>
      <c r="D221" s="15" t="s">
        <v>398</v>
      </c>
      <c r="E221" s="15" t="s">
        <v>399</v>
      </c>
      <c r="F221" s="14" t="s">
        <v>400</v>
      </c>
      <c r="G221" s="14">
        <v>1</v>
      </c>
      <c r="H221" s="16">
        <v>25.3333333333333</v>
      </c>
      <c r="I221" s="16">
        <v>78.36</v>
      </c>
      <c r="J221" s="16">
        <f t="shared" si="9"/>
        <v>47.016</v>
      </c>
      <c r="K221" s="16">
        <f t="shared" si="10"/>
        <v>72.3493333333333</v>
      </c>
      <c r="L221" s="16">
        <f t="shared" si="11"/>
      </c>
    </row>
    <row r="222" spans="1:12" s="1" customFormat="1" ht="15" customHeight="1">
      <c r="A222" s="13" t="str">
        <f>IF(I222&gt;0,TEXT(SUMPRODUCT(($F$4:$F$360=$F222)*($K$4:$K$360&gt;$K222))+1,"00"),"")</f>
        <v>01</v>
      </c>
      <c r="B222" s="14" t="s">
        <v>403</v>
      </c>
      <c r="C222" s="14" t="s">
        <v>404</v>
      </c>
      <c r="D222" s="15" t="s">
        <v>405</v>
      </c>
      <c r="E222" s="15" t="s">
        <v>406</v>
      </c>
      <c r="F222" s="14" t="s">
        <v>407</v>
      </c>
      <c r="G222" s="14">
        <v>1</v>
      </c>
      <c r="H222" s="16">
        <v>26.2666666666667</v>
      </c>
      <c r="I222" s="16">
        <v>77.8</v>
      </c>
      <c r="J222" s="16">
        <f t="shared" si="9"/>
        <v>46.68</v>
      </c>
      <c r="K222" s="16">
        <f t="shared" si="10"/>
        <v>72.9466666666667</v>
      </c>
      <c r="L222" s="16">
        <f t="shared" si="11"/>
      </c>
    </row>
    <row r="223" spans="1:12" s="1" customFormat="1" ht="15" customHeight="1">
      <c r="A223" s="13" t="str">
        <f>IF(I223&gt;0,TEXT(SUMPRODUCT(($F$4:$F$360=$F223)*($K$4:$K$360&gt;$K223))+1,"00"),"")</f>
        <v>02</v>
      </c>
      <c r="B223" s="14" t="s">
        <v>408</v>
      </c>
      <c r="C223" s="14" t="s">
        <v>404</v>
      </c>
      <c r="D223" s="14" t="s">
        <v>405</v>
      </c>
      <c r="E223" s="15" t="s">
        <v>406</v>
      </c>
      <c r="F223" s="17" t="s">
        <v>407</v>
      </c>
      <c r="G223" s="14">
        <v>1</v>
      </c>
      <c r="H223" s="16">
        <v>25.4</v>
      </c>
      <c r="I223" s="16">
        <v>78.76</v>
      </c>
      <c r="J223" s="16">
        <f t="shared" si="9"/>
        <v>47.256</v>
      </c>
      <c r="K223" s="16">
        <f t="shared" si="10"/>
        <v>72.656</v>
      </c>
      <c r="L223" s="16">
        <f t="shared" si="11"/>
      </c>
    </row>
    <row r="224" spans="1:12" s="1" customFormat="1" ht="15" customHeight="1">
      <c r="A224" s="13" t="str">
        <f>IF(I224&gt;0,TEXT(SUMPRODUCT(($F$4:$F$360=$F224)*($K$4:$K$360&gt;$K224))+1,"00"),"")</f>
        <v>03</v>
      </c>
      <c r="B224" s="14" t="s">
        <v>409</v>
      </c>
      <c r="C224" s="14" t="s">
        <v>404</v>
      </c>
      <c r="D224" s="15" t="s">
        <v>405</v>
      </c>
      <c r="E224" s="15" t="s">
        <v>406</v>
      </c>
      <c r="F224" s="14" t="s">
        <v>407</v>
      </c>
      <c r="G224" s="14">
        <v>1</v>
      </c>
      <c r="H224" s="16">
        <v>25.7333333333333</v>
      </c>
      <c r="I224" s="16">
        <v>77.82</v>
      </c>
      <c r="J224" s="16">
        <f t="shared" si="9"/>
        <v>46.692</v>
      </c>
      <c r="K224" s="16">
        <f t="shared" si="10"/>
        <v>72.4253333333333</v>
      </c>
      <c r="L224" s="16">
        <f t="shared" si="11"/>
      </c>
    </row>
    <row r="225" spans="1:12" s="1" customFormat="1" ht="15" customHeight="1">
      <c r="A225" s="13" t="str">
        <f>IF(I225&gt;0,TEXT(SUMPRODUCT(($F$4:$F$360=$F225)*($K$4:$K$360&gt;$K225))+1,"00"),"")</f>
        <v>01</v>
      </c>
      <c r="B225" s="14" t="s">
        <v>410</v>
      </c>
      <c r="C225" s="14" t="s">
        <v>404</v>
      </c>
      <c r="D225" s="15" t="s">
        <v>411</v>
      </c>
      <c r="E225" s="15" t="s">
        <v>412</v>
      </c>
      <c r="F225" s="14" t="s">
        <v>413</v>
      </c>
      <c r="G225" s="14">
        <v>1</v>
      </c>
      <c r="H225" s="16">
        <v>27.6</v>
      </c>
      <c r="I225" s="16">
        <v>81.06</v>
      </c>
      <c r="J225" s="16">
        <f t="shared" si="9"/>
        <v>48.636</v>
      </c>
      <c r="K225" s="16">
        <f t="shared" si="10"/>
        <v>76.236</v>
      </c>
      <c r="L225" s="16">
        <f t="shared" si="11"/>
      </c>
    </row>
    <row r="226" spans="1:12" s="1" customFormat="1" ht="15" customHeight="1">
      <c r="A226" s="13" t="str">
        <f>IF(I226&gt;0,TEXT(SUMPRODUCT(($F$4:$F$360=$F226)*($K$4:$K$360&gt;$K226))+1,"00"),"")</f>
        <v>02</v>
      </c>
      <c r="B226" s="14" t="s">
        <v>414</v>
      </c>
      <c r="C226" s="14" t="s">
        <v>404</v>
      </c>
      <c r="D226" s="15" t="s">
        <v>411</v>
      </c>
      <c r="E226" s="15" t="s">
        <v>412</v>
      </c>
      <c r="F226" s="14" t="s">
        <v>413</v>
      </c>
      <c r="G226" s="14">
        <v>1</v>
      </c>
      <c r="H226" s="16">
        <v>26.2</v>
      </c>
      <c r="I226" s="16">
        <v>82.78</v>
      </c>
      <c r="J226" s="16">
        <f t="shared" si="9"/>
        <v>49.668</v>
      </c>
      <c r="K226" s="16">
        <f t="shared" si="10"/>
        <v>75.868</v>
      </c>
      <c r="L226" s="16">
        <f t="shared" si="11"/>
      </c>
    </row>
    <row r="227" spans="1:12" s="1" customFormat="1" ht="15" customHeight="1">
      <c r="A227" s="13" t="str">
        <f>IF(I227&gt;0,TEXT(SUMPRODUCT(($F$4:$F$360=$F227)*($K$4:$K$360&gt;$K227))+1,"00"),"")</f>
        <v>03</v>
      </c>
      <c r="B227" s="14" t="s">
        <v>415</v>
      </c>
      <c r="C227" s="14" t="s">
        <v>404</v>
      </c>
      <c r="D227" s="15" t="s">
        <v>411</v>
      </c>
      <c r="E227" s="15" t="s">
        <v>412</v>
      </c>
      <c r="F227" s="14" t="s">
        <v>413</v>
      </c>
      <c r="G227" s="14">
        <v>1</v>
      </c>
      <c r="H227" s="16">
        <v>25.0666666666667</v>
      </c>
      <c r="I227" s="16">
        <v>84.4</v>
      </c>
      <c r="J227" s="16">
        <f t="shared" si="9"/>
        <v>50.64</v>
      </c>
      <c r="K227" s="16">
        <f t="shared" si="10"/>
        <v>75.7066666666667</v>
      </c>
      <c r="L227" s="16">
        <f t="shared" si="11"/>
      </c>
    </row>
    <row r="228" spans="1:12" s="1" customFormat="1" ht="15" customHeight="1">
      <c r="A228" s="13" t="str">
        <f>IF(I228&gt;0,TEXT(SUMPRODUCT(($F$4:$F$360=$F228)*($K$4:$K$360&gt;$K228))+1,"00"),"")</f>
        <v>01</v>
      </c>
      <c r="B228" s="14" t="s">
        <v>416</v>
      </c>
      <c r="C228" s="14" t="s">
        <v>417</v>
      </c>
      <c r="D228" s="15" t="s">
        <v>418</v>
      </c>
      <c r="E228" s="15" t="s">
        <v>419</v>
      </c>
      <c r="F228" s="14" t="s">
        <v>420</v>
      </c>
      <c r="G228" s="14">
        <v>1</v>
      </c>
      <c r="H228" s="16">
        <v>27.8</v>
      </c>
      <c r="I228" s="16">
        <v>84.1</v>
      </c>
      <c r="J228" s="16">
        <f t="shared" si="9"/>
        <v>50.46</v>
      </c>
      <c r="K228" s="16">
        <f t="shared" si="10"/>
        <v>78.26</v>
      </c>
      <c r="L228" s="16">
        <f t="shared" si="11"/>
      </c>
    </row>
    <row r="229" spans="1:12" s="1" customFormat="1" ht="15" customHeight="1">
      <c r="A229" s="13" t="str">
        <f>IF(I229&gt;0,TEXT(SUMPRODUCT(($F$4:$F$360=$F229)*($K$4:$K$360&gt;$K229))+1,"00"),"")</f>
        <v>02</v>
      </c>
      <c r="B229" s="14" t="s">
        <v>421</v>
      </c>
      <c r="C229" s="14" t="s">
        <v>417</v>
      </c>
      <c r="D229" s="15" t="s">
        <v>418</v>
      </c>
      <c r="E229" s="15" t="s">
        <v>419</v>
      </c>
      <c r="F229" s="14" t="s">
        <v>420</v>
      </c>
      <c r="G229" s="14">
        <v>1</v>
      </c>
      <c r="H229" s="16">
        <v>27.2</v>
      </c>
      <c r="I229" s="16">
        <v>84.48</v>
      </c>
      <c r="J229" s="16">
        <f t="shared" si="9"/>
        <v>50.688</v>
      </c>
      <c r="K229" s="16">
        <f t="shared" si="10"/>
        <v>77.888</v>
      </c>
      <c r="L229" s="16">
        <f t="shared" si="11"/>
      </c>
    </row>
    <row r="230" spans="1:12" s="1" customFormat="1" ht="15" customHeight="1">
      <c r="A230" s="13" t="str">
        <f>IF(I230&gt;0,TEXT(SUMPRODUCT(($F$4:$F$360=$F230)*($K$4:$K$360&gt;$K230))+1,"00"),"")</f>
        <v>03</v>
      </c>
      <c r="B230" s="14" t="s">
        <v>422</v>
      </c>
      <c r="C230" s="14" t="s">
        <v>417</v>
      </c>
      <c r="D230" s="15" t="s">
        <v>418</v>
      </c>
      <c r="E230" s="15" t="s">
        <v>419</v>
      </c>
      <c r="F230" s="14" t="s">
        <v>420</v>
      </c>
      <c r="G230" s="14">
        <v>1</v>
      </c>
      <c r="H230" s="16">
        <v>27.6666666666667</v>
      </c>
      <c r="I230" s="16">
        <v>82</v>
      </c>
      <c r="J230" s="16">
        <f t="shared" si="9"/>
        <v>49.2</v>
      </c>
      <c r="K230" s="16">
        <f t="shared" si="10"/>
        <v>76.8666666666667</v>
      </c>
      <c r="L230" s="16">
        <f t="shared" si="11"/>
      </c>
    </row>
    <row r="231" spans="1:12" s="1" customFormat="1" ht="15" customHeight="1">
      <c r="A231" s="13" t="str">
        <f>IF(I231&gt;0,TEXT(SUMPRODUCT(($F$4:$F$360=$F231)*($K$4:$K$360&gt;$K231))+1,"00"),"")</f>
        <v>01</v>
      </c>
      <c r="B231" s="14" t="s">
        <v>423</v>
      </c>
      <c r="C231" s="14" t="s">
        <v>417</v>
      </c>
      <c r="D231" s="15" t="s">
        <v>418</v>
      </c>
      <c r="E231" s="15" t="s">
        <v>424</v>
      </c>
      <c r="F231" s="14" t="s">
        <v>425</v>
      </c>
      <c r="G231" s="14">
        <v>1</v>
      </c>
      <c r="H231" s="16">
        <v>24.8</v>
      </c>
      <c r="I231" s="16">
        <v>84.92</v>
      </c>
      <c r="J231" s="16">
        <f t="shared" si="9"/>
        <v>50.952</v>
      </c>
      <c r="K231" s="16">
        <f t="shared" si="10"/>
        <v>75.752</v>
      </c>
      <c r="L231" s="16">
        <f t="shared" si="11"/>
      </c>
    </row>
    <row r="232" spans="1:12" s="1" customFormat="1" ht="15" customHeight="1">
      <c r="A232" s="13" t="str">
        <f>IF(I232&gt;0,TEXT(SUMPRODUCT(($F$4:$F$360=$F232)*($K$4:$K$360&gt;$K232))+1,"00"),"")</f>
        <v>02</v>
      </c>
      <c r="B232" s="14" t="s">
        <v>426</v>
      </c>
      <c r="C232" s="14" t="s">
        <v>417</v>
      </c>
      <c r="D232" s="14" t="s">
        <v>418</v>
      </c>
      <c r="E232" s="15" t="s">
        <v>424</v>
      </c>
      <c r="F232" s="17" t="s">
        <v>425</v>
      </c>
      <c r="G232" s="14">
        <v>1</v>
      </c>
      <c r="H232" s="16">
        <v>24</v>
      </c>
      <c r="I232" s="16">
        <v>83.2</v>
      </c>
      <c r="J232" s="16">
        <f t="shared" si="9"/>
        <v>49.92</v>
      </c>
      <c r="K232" s="16">
        <f t="shared" si="10"/>
        <v>73.92</v>
      </c>
      <c r="L232" s="16">
        <f t="shared" si="11"/>
      </c>
    </row>
    <row r="233" spans="1:12" s="1" customFormat="1" ht="15" customHeight="1">
      <c r="A233" s="13" t="str">
        <f>IF(I233&gt;0,TEXT(SUMPRODUCT(($F$4:$F$360=$F233)*($K$4:$K$360&gt;$K233))+1,"00"),"")</f>
        <v>03</v>
      </c>
      <c r="B233" s="14" t="s">
        <v>427</v>
      </c>
      <c r="C233" s="14" t="s">
        <v>417</v>
      </c>
      <c r="D233" s="15" t="s">
        <v>418</v>
      </c>
      <c r="E233" s="15" t="s">
        <v>424</v>
      </c>
      <c r="F233" s="14" t="s">
        <v>425</v>
      </c>
      <c r="G233" s="14">
        <v>1</v>
      </c>
      <c r="H233" s="16">
        <v>24.1333333333333</v>
      </c>
      <c r="I233" s="16">
        <v>80.94</v>
      </c>
      <c r="J233" s="16">
        <f t="shared" si="9"/>
        <v>48.564</v>
      </c>
      <c r="K233" s="16">
        <f t="shared" si="10"/>
        <v>72.6973333333333</v>
      </c>
      <c r="L233" s="16">
        <f t="shared" si="11"/>
      </c>
    </row>
    <row r="234" spans="1:12" s="1" customFormat="1" ht="15" customHeight="1">
      <c r="A234" s="13" t="str">
        <f>IF(I234&gt;0,TEXT(SUMPRODUCT(($F$4:$F$360=$F234)*($K$4:$K$360&gt;$K234))+1,"00"),"")</f>
        <v>01</v>
      </c>
      <c r="B234" s="14" t="s">
        <v>428</v>
      </c>
      <c r="C234" s="14" t="s">
        <v>429</v>
      </c>
      <c r="D234" s="15" t="s">
        <v>430</v>
      </c>
      <c r="E234" s="15" t="s">
        <v>431</v>
      </c>
      <c r="F234" s="14" t="s">
        <v>432</v>
      </c>
      <c r="G234" s="14">
        <v>1</v>
      </c>
      <c r="H234" s="16">
        <v>23.7333333333333</v>
      </c>
      <c r="I234" s="16">
        <v>83.7</v>
      </c>
      <c r="J234" s="16">
        <f t="shared" si="9"/>
        <v>50.22</v>
      </c>
      <c r="K234" s="16">
        <f t="shared" si="10"/>
        <v>73.9533333333333</v>
      </c>
      <c r="L234" s="16">
        <f t="shared" si="11"/>
      </c>
    </row>
    <row r="235" spans="1:12" s="1" customFormat="1" ht="15" customHeight="1">
      <c r="A235" s="13" t="str">
        <f>IF(I235&gt;0,TEXT(SUMPRODUCT(($F$4:$F$360=$F235)*($K$4:$K$360&gt;$K235))+1,"00"),"")</f>
        <v>02</v>
      </c>
      <c r="B235" s="14" t="s">
        <v>433</v>
      </c>
      <c r="C235" s="14" t="s">
        <v>429</v>
      </c>
      <c r="D235" s="15" t="s">
        <v>430</v>
      </c>
      <c r="E235" s="15" t="s">
        <v>431</v>
      </c>
      <c r="F235" s="14" t="s">
        <v>432</v>
      </c>
      <c r="G235" s="14">
        <v>1</v>
      </c>
      <c r="H235" s="16">
        <v>18.0666666666667</v>
      </c>
      <c r="I235" s="16">
        <v>74.48</v>
      </c>
      <c r="J235" s="16">
        <f t="shared" si="9"/>
        <v>44.688</v>
      </c>
      <c r="K235" s="16">
        <f t="shared" si="10"/>
        <v>62.7546666666667</v>
      </c>
      <c r="L235" s="16">
        <f t="shared" si="11"/>
      </c>
    </row>
    <row r="236" spans="1:12" s="1" customFormat="1" ht="15" customHeight="1">
      <c r="A236" s="13" t="str">
        <f>IF(I236&gt;0,TEXT(SUMPRODUCT(($F$4:$F$360=$F236)*($K$4:$K$360&gt;$K236))+1,"00"),"")</f>
        <v>01</v>
      </c>
      <c r="B236" s="14" t="s">
        <v>434</v>
      </c>
      <c r="C236" s="14" t="s">
        <v>429</v>
      </c>
      <c r="D236" s="15" t="s">
        <v>435</v>
      </c>
      <c r="E236" s="15" t="s">
        <v>436</v>
      </c>
      <c r="F236" s="14" t="s">
        <v>437</v>
      </c>
      <c r="G236" s="14">
        <v>1</v>
      </c>
      <c r="H236" s="16">
        <v>26.5333333333333</v>
      </c>
      <c r="I236" s="16">
        <v>82.98</v>
      </c>
      <c r="J236" s="16">
        <f t="shared" si="9"/>
        <v>49.788</v>
      </c>
      <c r="K236" s="16">
        <f t="shared" si="10"/>
        <v>76.3213333333333</v>
      </c>
      <c r="L236" s="16">
        <f t="shared" si="11"/>
      </c>
    </row>
    <row r="237" spans="1:12" s="1" customFormat="1" ht="15" customHeight="1">
      <c r="A237" s="13" t="str">
        <f>IF(I237&gt;0,TEXT(SUMPRODUCT(($F$4:$F$360=$F237)*($K$4:$K$360&gt;$K237))+1,"00"),"")</f>
        <v>02</v>
      </c>
      <c r="B237" s="14" t="s">
        <v>438</v>
      </c>
      <c r="C237" s="14" t="s">
        <v>429</v>
      </c>
      <c r="D237" s="15" t="s">
        <v>435</v>
      </c>
      <c r="E237" s="15" t="s">
        <v>436</v>
      </c>
      <c r="F237" s="14" t="s">
        <v>437</v>
      </c>
      <c r="G237" s="14">
        <v>1</v>
      </c>
      <c r="H237" s="16">
        <v>25.0666666666667</v>
      </c>
      <c r="I237" s="16">
        <v>77.12</v>
      </c>
      <c r="J237" s="16">
        <f t="shared" si="9"/>
        <v>46.272</v>
      </c>
      <c r="K237" s="16">
        <f t="shared" si="10"/>
        <v>71.3386666666667</v>
      </c>
      <c r="L237" s="16">
        <f t="shared" si="11"/>
      </c>
    </row>
    <row r="238" spans="1:12" s="1" customFormat="1" ht="15" customHeight="1">
      <c r="A238" s="13" t="str">
        <f>IF(I238&gt;0,TEXT(SUMPRODUCT(($F$4:$F$360=$F238)*($K$4:$K$360&gt;$K238))+1,"00"),"")</f>
        <v>03</v>
      </c>
      <c r="B238" s="14" t="s">
        <v>439</v>
      </c>
      <c r="C238" s="14" t="s">
        <v>429</v>
      </c>
      <c r="D238" s="15" t="s">
        <v>435</v>
      </c>
      <c r="E238" s="15" t="s">
        <v>436</v>
      </c>
      <c r="F238" s="14" t="s">
        <v>437</v>
      </c>
      <c r="G238" s="14">
        <v>1</v>
      </c>
      <c r="H238" s="16">
        <v>25.2</v>
      </c>
      <c r="I238" s="16">
        <v>73.24</v>
      </c>
      <c r="J238" s="16">
        <f t="shared" si="9"/>
        <v>43.944</v>
      </c>
      <c r="K238" s="16">
        <f t="shared" si="10"/>
        <v>69.144</v>
      </c>
      <c r="L238" s="16">
        <f t="shared" si="11"/>
      </c>
    </row>
    <row r="239" spans="1:12" s="1" customFormat="1" ht="15" customHeight="1">
      <c r="A239" s="13" t="str">
        <f>IF(I239&gt;0,TEXT(SUMPRODUCT(($F$4:$F$360=$F239)*($K$4:$K$360&gt;$K239))+1,"00"),"")</f>
        <v>01</v>
      </c>
      <c r="B239" s="14" t="s">
        <v>440</v>
      </c>
      <c r="C239" s="14" t="s">
        <v>429</v>
      </c>
      <c r="D239" s="15" t="s">
        <v>435</v>
      </c>
      <c r="E239" s="15" t="s">
        <v>441</v>
      </c>
      <c r="F239" s="14" t="s">
        <v>442</v>
      </c>
      <c r="G239" s="14">
        <v>1</v>
      </c>
      <c r="H239" s="16">
        <v>30</v>
      </c>
      <c r="I239" s="16">
        <v>85.98</v>
      </c>
      <c r="J239" s="16">
        <f t="shared" si="9"/>
        <v>51.588</v>
      </c>
      <c r="K239" s="16">
        <f t="shared" si="10"/>
        <v>81.588</v>
      </c>
      <c r="L239" s="16">
        <f t="shared" si="11"/>
      </c>
    </row>
    <row r="240" spans="1:12" s="1" customFormat="1" ht="15" customHeight="1">
      <c r="A240" s="13" t="str">
        <f>IF(I240&gt;0,TEXT(SUMPRODUCT(($F$4:$F$360=$F240)*($K$4:$K$360&gt;$K240))+1,"00"),"")</f>
        <v>02</v>
      </c>
      <c r="B240" s="14" t="s">
        <v>443</v>
      </c>
      <c r="C240" s="14" t="s">
        <v>429</v>
      </c>
      <c r="D240" s="15" t="s">
        <v>435</v>
      </c>
      <c r="E240" s="15" t="s">
        <v>441</v>
      </c>
      <c r="F240" s="14" t="s">
        <v>442</v>
      </c>
      <c r="G240" s="14">
        <v>1</v>
      </c>
      <c r="H240" s="16">
        <v>28.7333333333333</v>
      </c>
      <c r="I240" s="16">
        <v>84.88</v>
      </c>
      <c r="J240" s="16">
        <f t="shared" si="9"/>
        <v>50.928</v>
      </c>
      <c r="K240" s="16">
        <f t="shared" si="10"/>
        <v>79.6613333333333</v>
      </c>
      <c r="L240" s="16">
        <f t="shared" si="11"/>
      </c>
    </row>
    <row r="241" spans="1:12" s="1" customFormat="1" ht="15" customHeight="1">
      <c r="A241" s="13" t="str">
        <f>IF(I241&gt;0,TEXT(SUMPRODUCT(($F$4:$F$360=$F241)*($K$4:$K$360&gt;$K241))+1,"00"),"")</f>
        <v>03</v>
      </c>
      <c r="B241" s="14" t="s">
        <v>444</v>
      </c>
      <c r="C241" s="14" t="s">
        <v>429</v>
      </c>
      <c r="D241" s="15" t="s">
        <v>435</v>
      </c>
      <c r="E241" s="15" t="s">
        <v>441</v>
      </c>
      <c r="F241" s="14" t="s">
        <v>442</v>
      </c>
      <c r="G241" s="14">
        <v>1</v>
      </c>
      <c r="H241" s="16">
        <v>27.8</v>
      </c>
      <c r="I241" s="16">
        <v>80.38</v>
      </c>
      <c r="J241" s="16">
        <f t="shared" si="9"/>
        <v>48.228</v>
      </c>
      <c r="K241" s="16">
        <f t="shared" si="10"/>
        <v>76.028</v>
      </c>
      <c r="L241" s="16">
        <f t="shared" si="11"/>
      </c>
    </row>
    <row r="242" spans="1:12" s="1" customFormat="1" ht="15" customHeight="1">
      <c r="A242" s="13" t="str">
        <f>IF(I242&gt;0,TEXT(SUMPRODUCT(($F$4:$F$360=$F242)*($K$4:$K$360&gt;$K242))+1,"00"),"")</f>
        <v>01</v>
      </c>
      <c r="B242" s="14" t="s">
        <v>445</v>
      </c>
      <c r="C242" s="14" t="s">
        <v>429</v>
      </c>
      <c r="D242" s="15" t="s">
        <v>446</v>
      </c>
      <c r="E242" s="15" t="s">
        <v>447</v>
      </c>
      <c r="F242" s="14" t="s">
        <v>448</v>
      </c>
      <c r="G242" s="14">
        <v>3</v>
      </c>
      <c r="H242" s="16">
        <v>24.6666666666667</v>
      </c>
      <c r="I242" s="16">
        <v>76.42</v>
      </c>
      <c r="J242" s="16">
        <f t="shared" si="9"/>
        <v>45.852</v>
      </c>
      <c r="K242" s="16">
        <f t="shared" si="10"/>
        <v>70.5186666666667</v>
      </c>
      <c r="L242" s="16">
        <f t="shared" si="11"/>
      </c>
    </row>
    <row r="243" spans="1:12" s="1" customFormat="1" ht="15" customHeight="1">
      <c r="A243" s="13" t="str">
        <f>IF(I243&gt;0,TEXT(SUMPRODUCT(($F$4:$F$360=$F243)*($K$4:$K$360&gt;$K243))+1,"00"),"")</f>
        <v>02</v>
      </c>
      <c r="B243" s="20" t="s">
        <v>449</v>
      </c>
      <c r="C243" s="14" t="s">
        <v>429</v>
      </c>
      <c r="D243" s="21" t="s">
        <v>446</v>
      </c>
      <c r="E243" s="21" t="s">
        <v>447</v>
      </c>
      <c r="F243" s="20" t="s">
        <v>448</v>
      </c>
      <c r="G243" s="23">
        <v>3</v>
      </c>
      <c r="H243" s="16">
        <v>20.8666666666667</v>
      </c>
      <c r="I243" s="16">
        <v>80.14</v>
      </c>
      <c r="J243" s="16">
        <f t="shared" si="9"/>
        <v>48.084</v>
      </c>
      <c r="K243" s="16">
        <f t="shared" si="10"/>
        <v>68.9506666666667</v>
      </c>
      <c r="L243" s="16">
        <f t="shared" si="11"/>
      </c>
    </row>
    <row r="244" spans="1:12" s="1" customFormat="1" ht="15" customHeight="1">
      <c r="A244" s="13" t="str">
        <f>IF(I244&gt;0,TEXT(SUMPRODUCT(($F$4:$F$360=$F244)*($K$4:$K$360&gt;$K244))+1,"00"),"")</f>
        <v>03</v>
      </c>
      <c r="B244" s="14" t="s">
        <v>450</v>
      </c>
      <c r="C244" s="14" t="s">
        <v>429</v>
      </c>
      <c r="D244" s="15" t="s">
        <v>446</v>
      </c>
      <c r="E244" s="15" t="s">
        <v>447</v>
      </c>
      <c r="F244" s="14" t="s">
        <v>448</v>
      </c>
      <c r="G244" s="14">
        <v>3</v>
      </c>
      <c r="H244" s="16">
        <v>21.6666666666667</v>
      </c>
      <c r="I244" s="16">
        <v>78.8</v>
      </c>
      <c r="J244" s="16">
        <f t="shared" si="9"/>
        <v>47.28</v>
      </c>
      <c r="K244" s="16">
        <f t="shared" si="10"/>
        <v>68.9466666666667</v>
      </c>
      <c r="L244" s="16">
        <f t="shared" si="11"/>
      </c>
    </row>
    <row r="245" spans="1:12" s="1" customFormat="1" ht="15" customHeight="1">
      <c r="A245" s="13" t="str">
        <f>IF(I245&gt;0,TEXT(SUMPRODUCT(($F$4:$F$360=$F245)*($K$4:$K$360&gt;$K245))+1,"00"),"")</f>
        <v>04</v>
      </c>
      <c r="B245" s="14" t="s">
        <v>451</v>
      </c>
      <c r="C245" s="14" t="s">
        <v>429</v>
      </c>
      <c r="D245" s="15" t="s">
        <v>446</v>
      </c>
      <c r="E245" s="15" t="s">
        <v>447</v>
      </c>
      <c r="F245" s="14" t="s">
        <v>448</v>
      </c>
      <c r="G245" s="14">
        <v>3</v>
      </c>
      <c r="H245" s="16">
        <v>24.6</v>
      </c>
      <c r="I245" s="16">
        <v>73.18</v>
      </c>
      <c r="J245" s="16">
        <f t="shared" si="9"/>
        <v>43.908</v>
      </c>
      <c r="K245" s="16">
        <f t="shared" si="10"/>
        <v>68.508</v>
      </c>
      <c r="L245" s="16">
        <f t="shared" si="11"/>
      </c>
    </row>
    <row r="246" spans="1:12" s="1" customFormat="1" ht="15" customHeight="1">
      <c r="A246" s="13" t="str">
        <f>IF(I246&gt;0,TEXT(SUMPRODUCT(($F$4:$F$360=$F246)*($K$4:$K$360&gt;$K246))+1,"00"),"")</f>
        <v>05</v>
      </c>
      <c r="B246" s="14" t="s">
        <v>452</v>
      </c>
      <c r="C246" s="14" t="s">
        <v>429</v>
      </c>
      <c r="D246" s="15" t="s">
        <v>446</v>
      </c>
      <c r="E246" s="15" t="s">
        <v>447</v>
      </c>
      <c r="F246" s="14" t="s">
        <v>448</v>
      </c>
      <c r="G246" s="14">
        <v>3</v>
      </c>
      <c r="H246" s="16">
        <v>22.4666666666667</v>
      </c>
      <c r="I246" s="16">
        <v>75.78</v>
      </c>
      <c r="J246" s="16">
        <f t="shared" si="9"/>
        <v>45.468</v>
      </c>
      <c r="K246" s="16">
        <f t="shared" si="10"/>
        <v>67.9346666666667</v>
      </c>
      <c r="L246" s="16">
        <f t="shared" si="11"/>
      </c>
    </row>
    <row r="247" spans="1:12" s="1" customFormat="1" ht="15" customHeight="1">
      <c r="A247" s="13" t="str">
        <f>IF(I247&gt;0,TEXT(SUMPRODUCT(($F$4:$F$360=$F247)*($K$4:$K$360&gt;$K247))+1,"00"),"")</f>
        <v>06</v>
      </c>
      <c r="B247" s="14" t="s">
        <v>453</v>
      </c>
      <c r="C247" s="14" t="s">
        <v>429</v>
      </c>
      <c r="D247" s="15" t="s">
        <v>446</v>
      </c>
      <c r="E247" s="15" t="s">
        <v>447</v>
      </c>
      <c r="F247" s="14" t="s">
        <v>448</v>
      </c>
      <c r="G247" s="14">
        <v>3</v>
      </c>
      <c r="H247" s="16">
        <v>21.8666666666667</v>
      </c>
      <c r="I247" s="16">
        <v>73.82</v>
      </c>
      <c r="J247" s="16">
        <f t="shared" si="9"/>
        <v>44.292</v>
      </c>
      <c r="K247" s="16">
        <f t="shared" si="10"/>
        <v>66.1586666666667</v>
      </c>
      <c r="L247" s="16">
        <f t="shared" si="11"/>
      </c>
    </row>
    <row r="248" spans="1:12" s="1" customFormat="1" ht="15" customHeight="1">
      <c r="A248" s="13" t="str">
        <f>IF(I248&gt;0,TEXT(SUMPRODUCT(($F$4:$F$360=$F248)*($K$4:$K$360&gt;$K248))+1,"00"),"")</f>
        <v>07</v>
      </c>
      <c r="B248" s="20" t="s">
        <v>454</v>
      </c>
      <c r="C248" s="14" t="s">
        <v>429</v>
      </c>
      <c r="D248" s="21" t="s">
        <v>446</v>
      </c>
      <c r="E248" s="21" t="s">
        <v>447</v>
      </c>
      <c r="F248" s="23" t="s">
        <v>448</v>
      </c>
      <c r="G248" s="23">
        <v>3</v>
      </c>
      <c r="H248" s="16">
        <v>21.1333333333333</v>
      </c>
      <c r="I248" s="16">
        <v>73.8</v>
      </c>
      <c r="J248" s="16">
        <f t="shared" si="9"/>
        <v>44.28</v>
      </c>
      <c r="K248" s="16">
        <f t="shared" si="10"/>
        <v>65.4133333333333</v>
      </c>
      <c r="L248" s="16">
        <f t="shared" si="11"/>
      </c>
    </row>
    <row r="249" spans="1:12" s="1" customFormat="1" ht="15" customHeight="1">
      <c r="A249" s="13">
        <f>IF(I249&gt;0,TEXT(SUMPRODUCT(($F$4:$F$360=$F249)*($K$4:$K$360&gt;$K249))+1,"00"),"")</f>
      </c>
      <c r="B249" s="14" t="s">
        <v>455</v>
      </c>
      <c r="C249" s="14" t="s">
        <v>429</v>
      </c>
      <c r="D249" s="15" t="s">
        <v>446</v>
      </c>
      <c r="E249" s="15" t="s">
        <v>447</v>
      </c>
      <c r="F249" s="14" t="s">
        <v>448</v>
      </c>
      <c r="G249" s="14">
        <v>3</v>
      </c>
      <c r="H249" s="16">
        <v>23.1333333333333</v>
      </c>
      <c r="I249" s="16"/>
      <c r="J249" s="16">
        <f t="shared" si="9"/>
      </c>
      <c r="K249" s="16">
        <f t="shared" si="10"/>
        <v>0</v>
      </c>
      <c r="L249" s="16" t="str">
        <f t="shared" si="11"/>
        <v>面试缺考</v>
      </c>
    </row>
    <row r="250" spans="1:12" s="1" customFormat="1" ht="15" customHeight="1">
      <c r="A250" s="13" t="str">
        <f>IF(I250&gt;0,TEXT(SUMPRODUCT(($F$4:$F$360=$F250)*($K$4:$K$360&gt;$K250))+1,"00"),"")</f>
        <v>01</v>
      </c>
      <c r="B250" s="14" t="s">
        <v>456</v>
      </c>
      <c r="C250" s="14" t="s">
        <v>457</v>
      </c>
      <c r="D250" s="15" t="s">
        <v>458</v>
      </c>
      <c r="E250" s="15" t="s">
        <v>459</v>
      </c>
      <c r="F250" s="14" t="s">
        <v>460</v>
      </c>
      <c r="G250" s="14">
        <v>1</v>
      </c>
      <c r="H250" s="16">
        <v>29.3333333333333</v>
      </c>
      <c r="I250" s="16">
        <v>80.76</v>
      </c>
      <c r="J250" s="16">
        <f t="shared" si="9"/>
        <v>48.456</v>
      </c>
      <c r="K250" s="16">
        <f t="shared" si="10"/>
        <v>77.7893333333333</v>
      </c>
      <c r="L250" s="16">
        <f t="shared" si="11"/>
      </c>
    </row>
    <row r="251" spans="1:12" s="1" customFormat="1" ht="15" customHeight="1">
      <c r="A251" s="13" t="str">
        <f>IF(I251&gt;0,TEXT(SUMPRODUCT(($F$4:$F$360=$F251)*($K$4:$K$360&gt;$K251))+1,"00"),"")</f>
        <v>02</v>
      </c>
      <c r="B251" s="14" t="s">
        <v>461</v>
      </c>
      <c r="C251" s="14" t="s">
        <v>457</v>
      </c>
      <c r="D251" s="15" t="s">
        <v>458</v>
      </c>
      <c r="E251" s="15" t="s">
        <v>459</v>
      </c>
      <c r="F251" s="14" t="s">
        <v>460</v>
      </c>
      <c r="G251" s="14">
        <v>1</v>
      </c>
      <c r="H251" s="16">
        <v>27.9333333333333</v>
      </c>
      <c r="I251" s="16">
        <v>79.5</v>
      </c>
      <c r="J251" s="16">
        <f t="shared" si="9"/>
        <v>47.7</v>
      </c>
      <c r="K251" s="16">
        <f t="shared" si="10"/>
        <v>75.6333333333333</v>
      </c>
      <c r="L251" s="16">
        <f t="shared" si="11"/>
      </c>
    </row>
    <row r="252" spans="1:12" s="1" customFormat="1" ht="15" customHeight="1">
      <c r="A252" s="13">
        <f>IF(I252&gt;0,TEXT(SUMPRODUCT(($F$4:$F$360=$F252)*($K$4:$K$360&gt;$K252))+1,"00"),"")</f>
      </c>
      <c r="B252" s="14" t="s">
        <v>462</v>
      </c>
      <c r="C252" s="14" t="s">
        <v>457</v>
      </c>
      <c r="D252" s="15" t="s">
        <v>458</v>
      </c>
      <c r="E252" s="15" t="s">
        <v>459</v>
      </c>
      <c r="F252" s="14" t="s">
        <v>460</v>
      </c>
      <c r="G252" s="14">
        <v>1</v>
      </c>
      <c r="H252" s="16">
        <v>26.8</v>
      </c>
      <c r="I252" s="16"/>
      <c r="J252" s="16">
        <f t="shared" si="9"/>
      </c>
      <c r="K252" s="16">
        <f t="shared" si="10"/>
        <v>0</v>
      </c>
      <c r="L252" s="16" t="str">
        <f t="shared" si="11"/>
        <v>面试缺考</v>
      </c>
    </row>
    <row r="253" spans="1:12" s="1" customFormat="1" ht="15" customHeight="1">
      <c r="A253" s="13" t="str">
        <f>IF(I253&gt;0,TEXT(SUMPRODUCT(($F$4:$F$360=$F253)*($K$4:$K$360&gt;$K253))+1,"00"),"")</f>
        <v>01</v>
      </c>
      <c r="B253" s="14" t="s">
        <v>463</v>
      </c>
      <c r="C253" s="14" t="s">
        <v>464</v>
      </c>
      <c r="D253" s="15" t="s">
        <v>465</v>
      </c>
      <c r="E253" s="14" t="s">
        <v>466</v>
      </c>
      <c r="F253" s="14" t="s">
        <v>467</v>
      </c>
      <c r="G253" s="14">
        <v>1</v>
      </c>
      <c r="H253" s="16">
        <v>25.6</v>
      </c>
      <c r="I253" s="16">
        <v>80.42</v>
      </c>
      <c r="J253" s="16">
        <f t="shared" si="9"/>
        <v>48.252</v>
      </c>
      <c r="K253" s="16">
        <f t="shared" si="10"/>
        <v>73.852</v>
      </c>
      <c r="L253" s="16">
        <f t="shared" si="11"/>
      </c>
    </row>
    <row r="254" spans="1:12" s="1" customFormat="1" ht="15" customHeight="1">
      <c r="A254" s="13" t="str">
        <f>IF(I254&gt;0,TEXT(SUMPRODUCT(($F$4:$F$360=$F254)*($K$4:$K$360&gt;$K254))+1,"00"),"")</f>
        <v>02</v>
      </c>
      <c r="B254" s="14" t="s">
        <v>468</v>
      </c>
      <c r="C254" s="14" t="s">
        <v>464</v>
      </c>
      <c r="D254" s="15" t="s">
        <v>465</v>
      </c>
      <c r="E254" s="14" t="s">
        <v>466</v>
      </c>
      <c r="F254" s="14" t="s">
        <v>467</v>
      </c>
      <c r="G254" s="14">
        <v>1</v>
      </c>
      <c r="H254" s="16">
        <v>25.3333333333333</v>
      </c>
      <c r="I254" s="16">
        <v>79.92</v>
      </c>
      <c r="J254" s="16">
        <f t="shared" si="9"/>
        <v>47.952</v>
      </c>
      <c r="K254" s="16">
        <f t="shared" si="10"/>
        <v>73.2853333333333</v>
      </c>
      <c r="L254" s="16">
        <f t="shared" si="11"/>
      </c>
    </row>
    <row r="255" spans="1:12" s="1" customFormat="1" ht="15" customHeight="1">
      <c r="A255" s="13" t="str">
        <f>IF(I255&gt;0,TEXT(SUMPRODUCT(($F$4:$F$360=$F255)*($K$4:$K$360&gt;$K255))+1,"00"),"")</f>
        <v>03</v>
      </c>
      <c r="B255" s="14" t="s">
        <v>469</v>
      </c>
      <c r="C255" s="14" t="s">
        <v>464</v>
      </c>
      <c r="D255" s="15" t="s">
        <v>465</v>
      </c>
      <c r="E255" s="14" t="s">
        <v>466</v>
      </c>
      <c r="F255" s="14" t="s">
        <v>467</v>
      </c>
      <c r="G255" s="14">
        <v>1</v>
      </c>
      <c r="H255" s="16">
        <v>25.4</v>
      </c>
      <c r="I255" s="16">
        <v>79.7</v>
      </c>
      <c r="J255" s="16">
        <f t="shared" si="9"/>
        <v>47.82</v>
      </c>
      <c r="K255" s="16">
        <f t="shared" si="10"/>
        <v>73.22</v>
      </c>
      <c r="L255" s="16">
        <f t="shared" si="11"/>
      </c>
    </row>
    <row r="256" spans="1:12" s="1" customFormat="1" ht="15" customHeight="1">
      <c r="A256" s="13" t="str">
        <f>IF(I256&gt;0,TEXT(SUMPRODUCT(($F$4:$F$360=$F256)*($K$4:$K$360&gt;$K256))+1,"00"),"")</f>
        <v>01</v>
      </c>
      <c r="B256" s="14" t="s">
        <v>470</v>
      </c>
      <c r="C256" s="14" t="s">
        <v>464</v>
      </c>
      <c r="D256" s="15" t="s">
        <v>465</v>
      </c>
      <c r="E256" s="15" t="s">
        <v>471</v>
      </c>
      <c r="F256" s="14" t="s">
        <v>472</v>
      </c>
      <c r="G256" s="14">
        <v>1</v>
      </c>
      <c r="H256" s="16">
        <v>29.7333333333333</v>
      </c>
      <c r="I256" s="16">
        <v>79.44</v>
      </c>
      <c r="J256" s="16">
        <f t="shared" si="9"/>
        <v>47.664</v>
      </c>
      <c r="K256" s="16">
        <f t="shared" si="10"/>
        <v>77.3973333333333</v>
      </c>
      <c r="L256" s="16">
        <f t="shared" si="11"/>
      </c>
    </row>
    <row r="257" spans="1:12" s="1" customFormat="1" ht="15" customHeight="1">
      <c r="A257" s="13" t="str">
        <f>IF(I257&gt;0,TEXT(SUMPRODUCT(($F$4:$F$360=$F257)*($K$4:$K$360&gt;$K257))+1,"00"),"")</f>
        <v>02</v>
      </c>
      <c r="B257" s="14" t="s">
        <v>473</v>
      </c>
      <c r="C257" s="14" t="s">
        <v>464</v>
      </c>
      <c r="D257" s="15" t="s">
        <v>465</v>
      </c>
      <c r="E257" s="15" t="s">
        <v>471</v>
      </c>
      <c r="F257" s="14" t="s">
        <v>472</v>
      </c>
      <c r="G257" s="14">
        <v>1</v>
      </c>
      <c r="H257" s="16">
        <v>28.3333333333333</v>
      </c>
      <c r="I257" s="16">
        <v>78.56</v>
      </c>
      <c r="J257" s="16">
        <f t="shared" si="9"/>
        <v>47.136</v>
      </c>
      <c r="K257" s="16">
        <f t="shared" si="10"/>
        <v>75.4693333333333</v>
      </c>
      <c r="L257" s="16">
        <f t="shared" si="11"/>
      </c>
    </row>
    <row r="258" spans="1:12" s="1" customFormat="1" ht="15" customHeight="1">
      <c r="A258" s="13" t="str">
        <f>IF(I258&gt;0,TEXT(SUMPRODUCT(($F$4:$F$360=$F258)*($K$4:$K$360&gt;$K258))+1,"00"),"")</f>
        <v>03</v>
      </c>
      <c r="B258" s="14" t="s">
        <v>474</v>
      </c>
      <c r="C258" s="14" t="s">
        <v>464</v>
      </c>
      <c r="D258" s="15" t="s">
        <v>465</v>
      </c>
      <c r="E258" s="15" t="s">
        <v>471</v>
      </c>
      <c r="F258" s="14" t="s">
        <v>472</v>
      </c>
      <c r="G258" s="14">
        <v>1</v>
      </c>
      <c r="H258" s="16">
        <v>26.8</v>
      </c>
      <c r="I258" s="16">
        <v>70.52</v>
      </c>
      <c r="J258" s="16">
        <f t="shared" si="9"/>
        <v>42.312</v>
      </c>
      <c r="K258" s="16">
        <f t="shared" si="10"/>
        <v>69.112</v>
      </c>
      <c r="L258" s="16">
        <f t="shared" si="11"/>
      </c>
    </row>
    <row r="259" spans="1:12" s="1" customFormat="1" ht="15" customHeight="1">
      <c r="A259" s="13" t="str">
        <f>IF(I259&gt;0,TEXT(SUMPRODUCT(($F$4:$F$360=$F259)*($K$4:$K$360&gt;$K259))+1,"00"),"")</f>
        <v>01</v>
      </c>
      <c r="B259" s="14" t="s">
        <v>475</v>
      </c>
      <c r="C259" s="14" t="s">
        <v>476</v>
      </c>
      <c r="D259" s="15" t="s">
        <v>477</v>
      </c>
      <c r="E259" s="15" t="s">
        <v>478</v>
      </c>
      <c r="F259" s="14" t="s">
        <v>479</v>
      </c>
      <c r="G259" s="14">
        <v>1</v>
      </c>
      <c r="H259" s="16">
        <v>24.1333333333333</v>
      </c>
      <c r="I259" s="16">
        <v>78.7</v>
      </c>
      <c r="J259" s="16">
        <f t="shared" si="9"/>
        <v>47.22</v>
      </c>
      <c r="K259" s="16">
        <f t="shared" si="10"/>
        <v>71.3533333333333</v>
      </c>
      <c r="L259" s="16">
        <f t="shared" si="11"/>
      </c>
    </row>
    <row r="260" spans="1:12" s="1" customFormat="1" ht="15" customHeight="1">
      <c r="A260" s="13" t="str">
        <f>IF(I260&gt;0,TEXT(SUMPRODUCT(($F$4:$F$360=$F260)*($K$4:$K$360&gt;$K260))+1,"00"),"")</f>
        <v>02</v>
      </c>
      <c r="B260" s="14" t="s">
        <v>480</v>
      </c>
      <c r="C260" s="14" t="s">
        <v>476</v>
      </c>
      <c r="D260" s="15" t="s">
        <v>477</v>
      </c>
      <c r="E260" s="15" t="s">
        <v>478</v>
      </c>
      <c r="F260" s="14" t="s">
        <v>479</v>
      </c>
      <c r="G260" s="14">
        <v>1</v>
      </c>
      <c r="H260" s="16">
        <v>22.7333333333333</v>
      </c>
      <c r="I260" s="16">
        <v>75.92</v>
      </c>
      <c r="J260" s="16">
        <f aca="true" t="shared" si="12" ref="J260:J323">IF(I260&gt;0,I260*0.6,"")</f>
        <v>45.552</v>
      </c>
      <c r="K260" s="16">
        <f aca="true" t="shared" si="13" ref="K260:K323">IF(I260&gt;0,H260+J260,0)</f>
        <v>68.2853333333333</v>
      </c>
      <c r="L260" s="16">
        <f aca="true" t="shared" si="14" ref="L260:L323">IF(I260&gt;0,"","面试缺考")</f>
      </c>
    </row>
    <row r="261" spans="1:12" s="1" customFormat="1" ht="15" customHeight="1">
      <c r="A261" s="13" t="str">
        <f>IF(I261&gt;0,TEXT(SUMPRODUCT(($F$4:$F$360=$F261)*($K$4:$K$360&gt;$K261))+1,"00"),"")</f>
        <v>03</v>
      </c>
      <c r="B261" s="14" t="s">
        <v>481</v>
      </c>
      <c r="C261" s="14" t="s">
        <v>476</v>
      </c>
      <c r="D261" s="15" t="s">
        <v>477</v>
      </c>
      <c r="E261" s="15" t="s">
        <v>478</v>
      </c>
      <c r="F261" s="14" t="s">
        <v>479</v>
      </c>
      <c r="G261" s="14">
        <v>1</v>
      </c>
      <c r="H261" s="16">
        <v>22.7333333333333</v>
      </c>
      <c r="I261" s="16">
        <v>75.86</v>
      </c>
      <c r="J261" s="16">
        <f t="shared" si="12"/>
        <v>45.516</v>
      </c>
      <c r="K261" s="16">
        <f t="shared" si="13"/>
        <v>68.2493333333333</v>
      </c>
      <c r="L261" s="16">
        <f t="shared" si="14"/>
      </c>
    </row>
    <row r="262" spans="1:12" s="1" customFormat="1" ht="15" customHeight="1">
      <c r="A262" s="13" t="str">
        <f>IF(I262&gt;0,TEXT(SUMPRODUCT(($F$4:$F$360=$F262)*($K$4:$K$360&gt;$K262))+1,"00"),"")</f>
        <v>04</v>
      </c>
      <c r="B262" s="14" t="s">
        <v>482</v>
      </c>
      <c r="C262" s="14" t="s">
        <v>476</v>
      </c>
      <c r="D262" s="15" t="s">
        <v>477</v>
      </c>
      <c r="E262" s="15" t="s">
        <v>478</v>
      </c>
      <c r="F262" s="14" t="s">
        <v>479</v>
      </c>
      <c r="G262" s="14">
        <v>1</v>
      </c>
      <c r="H262" s="16">
        <v>23.4</v>
      </c>
      <c r="I262" s="16">
        <v>63.7</v>
      </c>
      <c r="J262" s="16">
        <f t="shared" si="12"/>
        <v>38.22</v>
      </c>
      <c r="K262" s="16">
        <f t="shared" si="13"/>
        <v>61.62</v>
      </c>
      <c r="L262" s="16">
        <f t="shared" si="14"/>
      </c>
    </row>
    <row r="263" spans="1:12" s="1" customFormat="1" ht="15" customHeight="1">
      <c r="A263" s="13" t="str">
        <f>IF(I263&gt;0,TEXT(SUMPRODUCT(($F$4:$F$360=$F263)*($K$4:$K$360&gt;$K263))+1,"00"),"")</f>
        <v>01</v>
      </c>
      <c r="B263" s="14" t="s">
        <v>483</v>
      </c>
      <c r="C263" s="14" t="s">
        <v>476</v>
      </c>
      <c r="D263" s="15" t="s">
        <v>477</v>
      </c>
      <c r="E263" s="15" t="s">
        <v>478</v>
      </c>
      <c r="F263" s="14" t="s">
        <v>484</v>
      </c>
      <c r="G263" s="14">
        <v>1</v>
      </c>
      <c r="H263" s="16">
        <v>29.6666666666667</v>
      </c>
      <c r="I263" s="16">
        <v>75.08</v>
      </c>
      <c r="J263" s="16">
        <f t="shared" si="12"/>
        <v>45.048</v>
      </c>
      <c r="K263" s="16">
        <f t="shared" si="13"/>
        <v>74.7146666666667</v>
      </c>
      <c r="L263" s="16">
        <f t="shared" si="14"/>
      </c>
    </row>
    <row r="264" spans="1:12" s="1" customFormat="1" ht="15" customHeight="1">
      <c r="A264" s="13" t="str">
        <f>IF(I264&gt;0,TEXT(SUMPRODUCT(($F$4:$F$360=$F264)*($K$4:$K$360&gt;$K264))+1,"00"),"")</f>
        <v>02</v>
      </c>
      <c r="B264" s="14" t="s">
        <v>485</v>
      </c>
      <c r="C264" s="14" t="s">
        <v>476</v>
      </c>
      <c r="D264" s="15" t="s">
        <v>477</v>
      </c>
      <c r="E264" s="15" t="s">
        <v>478</v>
      </c>
      <c r="F264" s="14" t="s">
        <v>484</v>
      </c>
      <c r="G264" s="14">
        <v>1</v>
      </c>
      <c r="H264" s="16">
        <v>23.0666666666667</v>
      </c>
      <c r="I264" s="16">
        <v>73.98</v>
      </c>
      <c r="J264" s="16">
        <f t="shared" si="12"/>
        <v>44.388</v>
      </c>
      <c r="K264" s="16">
        <f t="shared" si="13"/>
        <v>67.4546666666667</v>
      </c>
      <c r="L264" s="16">
        <f t="shared" si="14"/>
      </c>
    </row>
    <row r="265" spans="1:12" s="1" customFormat="1" ht="15" customHeight="1">
      <c r="A265" s="13" t="str">
        <f>IF(I265&gt;0,TEXT(SUMPRODUCT(($F$4:$F$360=$F265)*($K$4:$K$360&gt;$K265))+1,"00"),"")</f>
        <v>03</v>
      </c>
      <c r="B265" s="20" t="s">
        <v>486</v>
      </c>
      <c r="C265" s="14" t="s">
        <v>476</v>
      </c>
      <c r="D265" s="21" t="s">
        <v>477</v>
      </c>
      <c r="E265" s="15" t="s">
        <v>478</v>
      </c>
      <c r="F265" s="23" t="s">
        <v>484</v>
      </c>
      <c r="G265" s="20">
        <v>1</v>
      </c>
      <c r="H265" s="16">
        <v>19.5333333333333</v>
      </c>
      <c r="I265" s="16">
        <v>75.16</v>
      </c>
      <c r="J265" s="16">
        <f t="shared" si="12"/>
        <v>45.096</v>
      </c>
      <c r="K265" s="16">
        <f t="shared" si="13"/>
        <v>64.6293333333333</v>
      </c>
      <c r="L265" s="16">
        <f t="shared" si="14"/>
      </c>
    </row>
    <row r="266" spans="1:12" s="1" customFormat="1" ht="15" customHeight="1">
      <c r="A266" s="13" t="str">
        <f>IF(I266&gt;0,TEXT(SUMPRODUCT(($F$4:$F$360=$F266)*($K$4:$K$360&gt;$K266))+1,"00"),"")</f>
        <v>01</v>
      </c>
      <c r="B266" s="14" t="s">
        <v>487</v>
      </c>
      <c r="C266" s="14" t="s">
        <v>488</v>
      </c>
      <c r="D266" s="18" t="s">
        <v>489</v>
      </c>
      <c r="E266" s="18" t="s">
        <v>490</v>
      </c>
      <c r="F266" s="14" t="s">
        <v>491</v>
      </c>
      <c r="G266" s="14">
        <v>3</v>
      </c>
      <c r="H266" s="16">
        <v>28</v>
      </c>
      <c r="I266" s="16">
        <v>85.28</v>
      </c>
      <c r="J266" s="16">
        <f t="shared" si="12"/>
        <v>51.168</v>
      </c>
      <c r="K266" s="16">
        <f t="shared" si="13"/>
        <v>79.168</v>
      </c>
      <c r="L266" s="16">
        <f t="shared" si="14"/>
      </c>
    </row>
    <row r="267" spans="1:12" s="1" customFormat="1" ht="15" customHeight="1">
      <c r="A267" s="13" t="str">
        <f>IF(I267&gt;0,TEXT(SUMPRODUCT(($F$4:$F$360=$F267)*($K$4:$K$360&gt;$K267))+1,"00"),"")</f>
        <v>02</v>
      </c>
      <c r="B267" s="14" t="s">
        <v>492</v>
      </c>
      <c r="C267" s="14" t="s">
        <v>488</v>
      </c>
      <c r="D267" s="18" t="s">
        <v>489</v>
      </c>
      <c r="E267" s="18" t="s">
        <v>490</v>
      </c>
      <c r="F267" s="14" t="s">
        <v>491</v>
      </c>
      <c r="G267" s="14">
        <v>3</v>
      </c>
      <c r="H267" s="16">
        <v>28.2</v>
      </c>
      <c r="I267" s="16">
        <v>83.08</v>
      </c>
      <c r="J267" s="16">
        <f t="shared" si="12"/>
        <v>49.848</v>
      </c>
      <c r="K267" s="16">
        <f t="shared" si="13"/>
        <v>78.048</v>
      </c>
      <c r="L267" s="16">
        <f t="shared" si="14"/>
      </c>
    </row>
    <row r="268" spans="1:12" s="1" customFormat="1" ht="15" customHeight="1">
      <c r="A268" s="13" t="str">
        <f>IF(I268&gt;0,TEXT(SUMPRODUCT(($F$4:$F$360=$F268)*($K$4:$K$360&gt;$K268))+1,"00"),"")</f>
        <v>03</v>
      </c>
      <c r="B268" s="14" t="s">
        <v>493</v>
      </c>
      <c r="C268" s="14" t="s">
        <v>488</v>
      </c>
      <c r="D268" s="18" t="s">
        <v>489</v>
      </c>
      <c r="E268" s="18" t="s">
        <v>490</v>
      </c>
      <c r="F268" s="14" t="s">
        <v>491</v>
      </c>
      <c r="G268" s="14">
        <v>3</v>
      </c>
      <c r="H268" s="16">
        <v>28</v>
      </c>
      <c r="I268" s="16">
        <v>83.14</v>
      </c>
      <c r="J268" s="16">
        <f t="shared" si="12"/>
        <v>49.884</v>
      </c>
      <c r="K268" s="16">
        <f t="shared" si="13"/>
        <v>77.884</v>
      </c>
      <c r="L268" s="16">
        <f t="shared" si="14"/>
      </c>
    </row>
    <row r="269" spans="1:12" s="1" customFormat="1" ht="15" customHeight="1">
      <c r="A269" s="13" t="str">
        <f>IF(I269&gt;0,TEXT(SUMPRODUCT(($F$4:$F$360=$F269)*($K$4:$K$360&gt;$K269))+1,"00"),"")</f>
        <v>04</v>
      </c>
      <c r="B269" s="14" t="s">
        <v>494</v>
      </c>
      <c r="C269" s="14" t="s">
        <v>488</v>
      </c>
      <c r="D269" s="18" t="s">
        <v>489</v>
      </c>
      <c r="E269" s="18" t="s">
        <v>490</v>
      </c>
      <c r="F269" s="14" t="s">
        <v>491</v>
      </c>
      <c r="G269" s="14">
        <v>3</v>
      </c>
      <c r="H269" s="16">
        <v>27.4666666666667</v>
      </c>
      <c r="I269" s="16">
        <v>81.12</v>
      </c>
      <c r="J269" s="16">
        <f t="shared" si="12"/>
        <v>48.672</v>
      </c>
      <c r="K269" s="16">
        <f t="shared" si="13"/>
        <v>76.1386666666667</v>
      </c>
      <c r="L269" s="16">
        <f t="shared" si="14"/>
      </c>
    </row>
    <row r="270" spans="1:12" s="1" customFormat="1" ht="15" customHeight="1">
      <c r="A270" s="13" t="str">
        <f>IF(I270&gt;0,TEXT(SUMPRODUCT(($F$4:$F$360=$F270)*($K$4:$K$360&gt;$K270))+1,"00"),"")</f>
        <v>05</v>
      </c>
      <c r="B270" s="14" t="s">
        <v>495</v>
      </c>
      <c r="C270" s="14" t="s">
        <v>488</v>
      </c>
      <c r="D270" s="18" t="s">
        <v>489</v>
      </c>
      <c r="E270" s="18" t="s">
        <v>490</v>
      </c>
      <c r="F270" s="14" t="s">
        <v>491</v>
      </c>
      <c r="G270" s="14">
        <v>3</v>
      </c>
      <c r="H270" s="16">
        <v>26.3333333333333</v>
      </c>
      <c r="I270" s="16">
        <v>77.68</v>
      </c>
      <c r="J270" s="16">
        <f t="shared" si="12"/>
        <v>46.608</v>
      </c>
      <c r="K270" s="16">
        <f t="shared" si="13"/>
        <v>72.9413333333333</v>
      </c>
      <c r="L270" s="16">
        <f t="shared" si="14"/>
      </c>
    </row>
    <row r="271" spans="1:12" s="1" customFormat="1" ht="15" customHeight="1">
      <c r="A271" s="13" t="str">
        <f>IF(I271&gt;0,TEXT(SUMPRODUCT(($F$4:$F$360=$F271)*($K$4:$K$360&gt;$K271))+1,"00"),"")</f>
        <v>06</v>
      </c>
      <c r="B271" s="14" t="s">
        <v>496</v>
      </c>
      <c r="C271" s="14" t="s">
        <v>488</v>
      </c>
      <c r="D271" s="18" t="s">
        <v>489</v>
      </c>
      <c r="E271" s="18" t="s">
        <v>490</v>
      </c>
      <c r="F271" s="14" t="s">
        <v>491</v>
      </c>
      <c r="G271" s="14">
        <v>3</v>
      </c>
      <c r="H271" s="16">
        <v>25.3333333333333</v>
      </c>
      <c r="I271" s="16">
        <v>77.62</v>
      </c>
      <c r="J271" s="16">
        <f t="shared" si="12"/>
        <v>46.572</v>
      </c>
      <c r="K271" s="16">
        <f t="shared" si="13"/>
        <v>71.9053333333333</v>
      </c>
      <c r="L271" s="16">
        <f t="shared" si="14"/>
      </c>
    </row>
    <row r="272" spans="1:12" s="1" customFormat="1" ht="15" customHeight="1">
      <c r="A272" s="13" t="str">
        <f>IF(I272&gt;0,TEXT(SUMPRODUCT(($F$4:$F$360=$F272)*($K$4:$K$360&gt;$K272))+1,"00"),"")</f>
        <v>07</v>
      </c>
      <c r="B272" s="14" t="s">
        <v>497</v>
      </c>
      <c r="C272" s="14" t="s">
        <v>488</v>
      </c>
      <c r="D272" s="18" t="s">
        <v>489</v>
      </c>
      <c r="E272" s="18" t="s">
        <v>490</v>
      </c>
      <c r="F272" s="14" t="s">
        <v>491</v>
      </c>
      <c r="G272" s="14">
        <v>3</v>
      </c>
      <c r="H272" s="16">
        <v>28.1333333333333</v>
      </c>
      <c r="I272" s="16">
        <v>70.68</v>
      </c>
      <c r="J272" s="16">
        <f t="shared" si="12"/>
        <v>42.408</v>
      </c>
      <c r="K272" s="16">
        <f t="shared" si="13"/>
        <v>70.5413333333333</v>
      </c>
      <c r="L272" s="16">
        <f t="shared" si="14"/>
      </c>
    </row>
    <row r="273" spans="1:12" s="1" customFormat="1" ht="15" customHeight="1">
      <c r="A273" s="13" t="str">
        <f>IF(I273&gt;0,TEXT(SUMPRODUCT(($F$4:$F$360=$F273)*($K$4:$K$360&gt;$K273))+1,"00"),"")</f>
        <v>08</v>
      </c>
      <c r="B273" s="20" t="s">
        <v>498</v>
      </c>
      <c r="C273" s="14" t="s">
        <v>488</v>
      </c>
      <c r="D273" s="20" t="s">
        <v>489</v>
      </c>
      <c r="E273" s="20" t="s">
        <v>490</v>
      </c>
      <c r="F273" s="23" t="s">
        <v>491</v>
      </c>
      <c r="G273" s="23">
        <v>3</v>
      </c>
      <c r="H273" s="16">
        <v>25.0666666666667</v>
      </c>
      <c r="I273" s="16">
        <v>70.54</v>
      </c>
      <c r="J273" s="16">
        <f t="shared" si="12"/>
        <v>42.324</v>
      </c>
      <c r="K273" s="16">
        <f t="shared" si="13"/>
        <v>67.3906666666667</v>
      </c>
      <c r="L273" s="16">
        <f t="shared" si="14"/>
      </c>
    </row>
    <row r="274" spans="1:12" s="1" customFormat="1" ht="15" customHeight="1">
      <c r="A274" s="13" t="str">
        <f>IF(I274&gt;0,TEXT(SUMPRODUCT(($F$4:$F$360=$F274)*($K$4:$K$360&gt;$K274))+1,"00"),"")</f>
        <v>01</v>
      </c>
      <c r="B274" s="14" t="s">
        <v>499</v>
      </c>
      <c r="C274" s="14" t="s">
        <v>488</v>
      </c>
      <c r="D274" s="18" t="s">
        <v>489</v>
      </c>
      <c r="E274" s="18" t="s">
        <v>500</v>
      </c>
      <c r="F274" s="14" t="s">
        <v>501</v>
      </c>
      <c r="G274" s="14">
        <v>3</v>
      </c>
      <c r="H274" s="16">
        <v>28.9333333333333</v>
      </c>
      <c r="I274" s="16">
        <v>82.64</v>
      </c>
      <c r="J274" s="16">
        <f t="shared" si="12"/>
        <v>49.584</v>
      </c>
      <c r="K274" s="16">
        <f t="shared" si="13"/>
        <v>78.5173333333333</v>
      </c>
      <c r="L274" s="16">
        <f t="shared" si="14"/>
      </c>
    </row>
    <row r="275" spans="1:12" s="1" customFormat="1" ht="15" customHeight="1">
      <c r="A275" s="13" t="str">
        <f>IF(I275&gt;0,TEXT(SUMPRODUCT(($F$4:$F$360=$F275)*($K$4:$K$360&gt;$K275))+1,"00"),"")</f>
        <v>02</v>
      </c>
      <c r="B275" s="14" t="s">
        <v>502</v>
      </c>
      <c r="C275" s="14" t="s">
        <v>488</v>
      </c>
      <c r="D275" s="18" t="s">
        <v>489</v>
      </c>
      <c r="E275" s="18" t="s">
        <v>500</v>
      </c>
      <c r="F275" s="14" t="s">
        <v>501</v>
      </c>
      <c r="G275" s="14">
        <v>3</v>
      </c>
      <c r="H275" s="16">
        <v>23.1333333333333</v>
      </c>
      <c r="I275" s="16">
        <v>82.78</v>
      </c>
      <c r="J275" s="16">
        <f t="shared" si="12"/>
        <v>49.668</v>
      </c>
      <c r="K275" s="16">
        <f t="shared" si="13"/>
        <v>72.8013333333333</v>
      </c>
      <c r="L275" s="16">
        <f t="shared" si="14"/>
      </c>
    </row>
    <row r="276" spans="1:12" s="1" customFormat="1" ht="15" customHeight="1">
      <c r="A276" s="13" t="str">
        <f>IF(I276&gt;0,TEXT(SUMPRODUCT(($F$4:$F$360=$F276)*($K$4:$K$360&gt;$K276))+1,"00"),"")</f>
        <v>03</v>
      </c>
      <c r="B276" s="14" t="s">
        <v>503</v>
      </c>
      <c r="C276" s="14" t="s">
        <v>488</v>
      </c>
      <c r="D276" s="18" t="s">
        <v>489</v>
      </c>
      <c r="E276" s="18" t="s">
        <v>500</v>
      </c>
      <c r="F276" s="14" t="s">
        <v>501</v>
      </c>
      <c r="G276" s="14">
        <v>3</v>
      </c>
      <c r="H276" s="16">
        <v>22.6666666666667</v>
      </c>
      <c r="I276" s="16">
        <v>79.16</v>
      </c>
      <c r="J276" s="16">
        <f t="shared" si="12"/>
        <v>47.496</v>
      </c>
      <c r="K276" s="16">
        <f t="shared" si="13"/>
        <v>70.1626666666667</v>
      </c>
      <c r="L276" s="16">
        <f t="shared" si="14"/>
      </c>
    </row>
    <row r="277" spans="1:12" s="1" customFormat="1" ht="15" customHeight="1">
      <c r="A277" s="13" t="str">
        <f>IF(I277&gt;0,TEXT(SUMPRODUCT(($F$4:$F$360=$F277)*($K$4:$K$360&gt;$K277))+1,"00"),"")</f>
        <v>04</v>
      </c>
      <c r="B277" s="14" t="s">
        <v>504</v>
      </c>
      <c r="C277" s="14" t="s">
        <v>488</v>
      </c>
      <c r="D277" s="18" t="s">
        <v>489</v>
      </c>
      <c r="E277" s="18" t="s">
        <v>500</v>
      </c>
      <c r="F277" s="14" t="s">
        <v>501</v>
      </c>
      <c r="G277" s="14">
        <v>3</v>
      </c>
      <c r="H277" s="16">
        <v>22.9333333333333</v>
      </c>
      <c r="I277" s="16">
        <v>77.7</v>
      </c>
      <c r="J277" s="16">
        <f t="shared" si="12"/>
        <v>46.62</v>
      </c>
      <c r="K277" s="16">
        <f t="shared" si="13"/>
        <v>69.5533333333333</v>
      </c>
      <c r="L277" s="16">
        <f t="shared" si="14"/>
      </c>
    </row>
    <row r="278" spans="1:12" s="1" customFormat="1" ht="15" customHeight="1">
      <c r="A278" s="13" t="str">
        <f>IF(I278&gt;0,TEXT(SUMPRODUCT(($F$4:$F$360=$F278)*($K$4:$K$360&gt;$K278))+1,"00"),"")</f>
        <v>05</v>
      </c>
      <c r="B278" s="14" t="s">
        <v>505</v>
      </c>
      <c r="C278" s="14" t="s">
        <v>488</v>
      </c>
      <c r="D278" s="14" t="s">
        <v>489</v>
      </c>
      <c r="E278" s="14" t="s">
        <v>500</v>
      </c>
      <c r="F278" s="14" t="s">
        <v>501</v>
      </c>
      <c r="G278" s="19">
        <v>3</v>
      </c>
      <c r="H278" s="16">
        <v>18.8666666666667</v>
      </c>
      <c r="I278" s="16">
        <v>83.64</v>
      </c>
      <c r="J278" s="16">
        <f t="shared" si="12"/>
        <v>50.184</v>
      </c>
      <c r="K278" s="16">
        <f t="shared" si="13"/>
        <v>69.0506666666667</v>
      </c>
      <c r="L278" s="16">
        <f t="shared" si="14"/>
      </c>
    </row>
    <row r="279" spans="1:12" s="1" customFormat="1" ht="15" customHeight="1">
      <c r="A279" s="13" t="str">
        <f>IF(I279&gt;0,TEXT(SUMPRODUCT(($F$4:$F$360=$F279)*($K$4:$K$360&gt;$K279))+1,"00"),"")</f>
        <v>06</v>
      </c>
      <c r="B279" s="14" t="s">
        <v>506</v>
      </c>
      <c r="C279" s="14" t="s">
        <v>488</v>
      </c>
      <c r="D279" s="14" t="s">
        <v>489</v>
      </c>
      <c r="E279" s="18" t="s">
        <v>500</v>
      </c>
      <c r="F279" s="19" t="s">
        <v>501</v>
      </c>
      <c r="G279" s="14">
        <v>3</v>
      </c>
      <c r="H279" s="16">
        <v>21.2666666666667</v>
      </c>
      <c r="I279" s="16">
        <v>72.72</v>
      </c>
      <c r="J279" s="16">
        <f t="shared" si="12"/>
        <v>43.632</v>
      </c>
      <c r="K279" s="16">
        <f t="shared" si="13"/>
        <v>64.8986666666667</v>
      </c>
      <c r="L279" s="16">
        <f t="shared" si="14"/>
      </c>
    </row>
    <row r="280" spans="1:12" s="1" customFormat="1" ht="15" customHeight="1">
      <c r="A280" s="13" t="str">
        <f>IF(I280&gt;0,TEXT(SUMPRODUCT(($F$4:$F$360=$F280)*($K$4:$K$360&gt;$K280))+1,"00"),"")</f>
        <v>07</v>
      </c>
      <c r="B280" s="14" t="s">
        <v>507</v>
      </c>
      <c r="C280" s="14" t="s">
        <v>488</v>
      </c>
      <c r="D280" s="18" t="s">
        <v>489</v>
      </c>
      <c r="E280" s="18" t="s">
        <v>500</v>
      </c>
      <c r="F280" s="14" t="s">
        <v>501</v>
      </c>
      <c r="G280" s="14">
        <v>3</v>
      </c>
      <c r="H280" s="16">
        <v>21.7333333333333</v>
      </c>
      <c r="I280" s="16">
        <v>66.32</v>
      </c>
      <c r="J280" s="16">
        <f t="shared" si="12"/>
        <v>39.792</v>
      </c>
      <c r="K280" s="16">
        <f t="shared" si="13"/>
        <v>61.5253333333333</v>
      </c>
      <c r="L280" s="16">
        <f t="shared" si="14"/>
      </c>
    </row>
    <row r="281" spans="1:12" s="1" customFormat="1" ht="15" customHeight="1">
      <c r="A281" s="13">
        <f>IF(I281&gt;0,TEXT(SUMPRODUCT(($F$4:$F$360=$F281)*($K$4:$K$360&gt;$K281))+1,"00"),"")</f>
      </c>
      <c r="B281" s="14" t="s">
        <v>508</v>
      </c>
      <c r="C281" s="14" t="s">
        <v>488</v>
      </c>
      <c r="D281" s="14" t="s">
        <v>489</v>
      </c>
      <c r="E281" s="14" t="s">
        <v>500</v>
      </c>
      <c r="F281" s="19" t="s">
        <v>501</v>
      </c>
      <c r="G281" s="19">
        <v>3</v>
      </c>
      <c r="H281" s="16">
        <v>20.6666666666667</v>
      </c>
      <c r="I281" s="16"/>
      <c r="J281" s="16">
        <f t="shared" si="12"/>
      </c>
      <c r="K281" s="16">
        <f t="shared" si="13"/>
        <v>0</v>
      </c>
      <c r="L281" s="16" t="str">
        <f t="shared" si="14"/>
        <v>面试缺考</v>
      </c>
    </row>
    <row r="282" spans="1:12" s="1" customFormat="1" ht="15" customHeight="1">
      <c r="A282" s="13" t="str">
        <f>IF(I282&gt;0,TEXT(SUMPRODUCT(($F$4:$F$360=$F282)*($K$4:$K$360&gt;$K282))+1,"00"),"")</f>
        <v>01</v>
      </c>
      <c r="B282" s="14" t="s">
        <v>509</v>
      </c>
      <c r="C282" s="14" t="s">
        <v>488</v>
      </c>
      <c r="D282" s="18" t="s">
        <v>489</v>
      </c>
      <c r="E282" s="15" t="s">
        <v>510</v>
      </c>
      <c r="F282" s="14" t="s">
        <v>511</v>
      </c>
      <c r="G282" s="14">
        <v>5</v>
      </c>
      <c r="H282" s="16">
        <v>26.5333333333333</v>
      </c>
      <c r="I282" s="16">
        <v>86.5</v>
      </c>
      <c r="J282" s="16">
        <f t="shared" si="12"/>
        <v>51.9</v>
      </c>
      <c r="K282" s="16">
        <f t="shared" si="13"/>
        <v>78.4333333333333</v>
      </c>
      <c r="L282" s="16">
        <f t="shared" si="14"/>
      </c>
    </row>
    <row r="283" spans="1:12" s="1" customFormat="1" ht="15" customHeight="1">
      <c r="A283" s="13" t="str">
        <f>IF(I283&gt;0,TEXT(SUMPRODUCT(($F$4:$F$360=$F283)*($K$4:$K$360&gt;$K283))+1,"00"),"")</f>
        <v>02</v>
      </c>
      <c r="B283" s="14" t="s">
        <v>512</v>
      </c>
      <c r="C283" s="14" t="s">
        <v>488</v>
      </c>
      <c r="D283" s="18" t="s">
        <v>489</v>
      </c>
      <c r="E283" s="15" t="s">
        <v>510</v>
      </c>
      <c r="F283" s="14" t="s">
        <v>511</v>
      </c>
      <c r="G283" s="14">
        <v>5</v>
      </c>
      <c r="H283" s="16">
        <v>23.9333333333333</v>
      </c>
      <c r="I283" s="16">
        <v>86.88</v>
      </c>
      <c r="J283" s="16">
        <f t="shared" si="12"/>
        <v>52.128</v>
      </c>
      <c r="K283" s="16">
        <f t="shared" si="13"/>
        <v>76.0613333333333</v>
      </c>
      <c r="L283" s="16">
        <f t="shared" si="14"/>
      </c>
    </row>
    <row r="284" spans="1:12" s="1" customFormat="1" ht="15" customHeight="1">
      <c r="A284" s="13" t="str">
        <f>IF(I284&gt;0,TEXT(SUMPRODUCT(($F$4:$F$360=$F284)*($K$4:$K$360&gt;$K284))+1,"00"),"")</f>
        <v>03</v>
      </c>
      <c r="B284" s="14" t="s">
        <v>513</v>
      </c>
      <c r="C284" s="14" t="s">
        <v>488</v>
      </c>
      <c r="D284" s="18" t="s">
        <v>489</v>
      </c>
      <c r="E284" s="15" t="s">
        <v>510</v>
      </c>
      <c r="F284" s="14" t="s">
        <v>511</v>
      </c>
      <c r="G284" s="14">
        <v>5</v>
      </c>
      <c r="H284" s="16">
        <v>24.0666666666667</v>
      </c>
      <c r="I284" s="16">
        <v>85.62</v>
      </c>
      <c r="J284" s="16">
        <f t="shared" si="12"/>
        <v>51.372</v>
      </c>
      <c r="K284" s="16">
        <f t="shared" si="13"/>
        <v>75.4386666666667</v>
      </c>
      <c r="L284" s="16">
        <f t="shared" si="14"/>
      </c>
    </row>
    <row r="285" spans="1:12" s="1" customFormat="1" ht="15" customHeight="1">
      <c r="A285" s="13" t="str">
        <f>IF(I285&gt;0,TEXT(SUMPRODUCT(($F$4:$F$360=$F285)*($K$4:$K$360&gt;$K285))+1,"00"),"")</f>
        <v>04</v>
      </c>
      <c r="B285" s="14" t="s">
        <v>514</v>
      </c>
      <c r="C285" s="14" t="s">
        <v>488</v>
      </c>
      <c r="D285" s="18" t="s">
        <v>489</v>
      </c>
      <c r="E285" s="15" t="s">
        <v>510</v>
      </c>
      <c r="F285" s="14" t="s">
        <v>511</v>
      </c>
      <c r="G285" s="14">
        <v>5</v>
      </c>
      <c r="H285" s="16">
        <v>24.2666666666667</v>
      </c>
      <c r="I285" s="16">
        <v>85.16</v>
      </c>
      <c r="J285" s="16">
        <f t="shared" si="12"/>
        <v>51.096</v>
      </c>
      <c r="K285" s="16">
        <f t="shared" si="13"/>
        <v>75.3626666666667</v>
      </c>
      <c r="L285" s="16">
        <f t="shared" si="14"/>
      </c>
    </row>
    <row r="286" spans="1:12" s="1" customFormat="1" ht="15" customHeight="1">
      <c r="A286" s="13" t="str">
        <f>IF(I286&gt;0,TEXT(SUMPRODUCT(($F$4:$F$360=$F286)*($K$4:$K$360&gt;$K286))+1,"00"),"")</f>
        <v>05</v>
      </c>
      <c r="B286" s="14" t="s">
        <v>515</v>
      </c>
      <c r="C286" s="14" t="s">
        <v>488</v>
      </c>
      <c r="D286" s="18" t="s">
        <v>489</v>
      </c>
      <c r="E286" s="15" t="s">
        <v>510</v>
      </c>
      <c r="F286" s="14" t="s">
        <v>511</v>
      </c>
      <c r="G286" s="14">
        <v>5</v>
      </c>
      <c r="H286" s="16">
        <v>24.4</v>
      </c>
      <c r="I286" s="16">
        <v>83.64</v>
      </c>
      <c r="J286" s="16">
        <f t="shared" si="12"/>
        <v>50.184</v>
      </c>
      <c r="K286" s="16">
        <f t="shared" si="13"/>
        <v>74.584</v>
      </c>
      <c r="L286" s="16">
        <f t="shared" si="14"/>
      </c>
    </row>
    <row r="287" spans="1:12" s="1" customFormat="1" ht="15" customHeight="1">
      <c r="A287" s="13" t="str">
        <f>IF(I287&gt;0,TEXT(SUMPRODUCT(($F$4:$F$360=$F287)*($K$4:$K$360&gt;$K287))+1,"00"),"")</f>
        <v>06</v>
      </c>
      <c r="B287" s="14" t="s">
        <v>516</v>
      </c>
      <c r="C287" s="14" t="s">
        <v>488</v>
      </c>
      <c r="D287" s="18" t="s">
        <v>489</v>
      </c>
      <c r="E287" s="15" t="s">
        <v>510</v>
      </c>
      <c r="F287" s="14" t="s">
        <v>511</v>
      </c>
      <c r="G287" s="14">
        <v>5</v>
      </c>
      <c r="H287" s="16">
        <v>24</v>
      </c>
      <c r="I287" s="16">
        <v>83.96</v>
      </c>
      <c r="J287" s="16">
        <f t="shared" si="12"/>
        <v>50.376</v>
      </c>
      <c r="K287" s="16">
        <f t="shared" si="13"/>
        <v>74.376</v>
      </c>
      <c r="L287" s="16">
        <f t="shared" si="14"/>
      </c>
    </row>
    <row r="288" spans="1:12" s="1" customFormat="1" ht="15" customHeight="1">
      <c r="A288" s="13" t="str">
        <f>IF(I288&gt;0,TEXT(SUMPRODUCT(($F$4:$F$360=$F288)*($K$4:$K$360&gt;$K288))+1,"00"),"")</f>
        <v>07</v>
      </c>
      <c r="B288" s="14" t="s">
        <v>517</v>
      </c>
      <c r="C288" s="14" t="s">
        <v>488</v>
      </c>
      <c r="D288" s="18" t="s">
        <v>489</v>
      </c>
      <c r="E288" s="15" t="s">
        <v>510</v>
      </c>
      <c r="F288" s="14" t="s">
        <v>511</v>
      </c>
      <c r="G288" s="14">
        <v>5</v>
      </c>
      <c r="H288" s="16">
        <v>25.1333333333333</v>
      </c>
      <c r="I288" s="16">
        <v>81.04</v>
      </c>
      <c r="J288" s="16">
        <f t="shared" si="12"/>
        <v>48.624</v>
      </c>
      <c r="K288" s="16">
        <f t="shared" si="13"/>
        <v>73.7573333333333</v>
      </c>
      <c r="L288" s="16">
        <f t="shared" si="14"/>
      </c>
    </row>
    <row r="289" spans="1:12" s="1" customFormat="1" ht="15" customHeight="1">
      <c r="A289" s="13" t="str">
        <f>IF(I289&gt;0,TEXT(SUMPRODUCT(($F$4:$F$360=$F289)*($K$4:$K$360&gt;$K289))+1,"00"),"")</f>
        <v>08</v>
      </c>
      <c r="B289" s="14" t="s">
        <v>518</v>
      </c>
      <c r="C289" s="14" t="s">
        <v>488</v>
      </c>
      <c r="D289" s="18" t="s">
        <v>489</v>
      </c>
      <c r="E289" s="15" t="s">
        <v>510</v>
      </c>
      <c r="F289" s="14" t="s">
        <v>511</v>
      </c>
      <c r="G289" s="14">
        <v>5</v>
      </c>
      <c r="H289" s="16">
        <v>24.2</v>
      </c>
      <c r="I289" s="16">
        <v>80.48</v>
      </c>
      <c r="J289" s="16">
        <f t="shared" si="12"/>
        <v>48.288</v>
      </c>
      <c r="K289" s="16">
        <f t="shared" si="13"/>
        <v>72.488</v>
      </c>
      <c r="L289" s="16">
        <f t="shared" si="14"/>
      </c>
    </row>
    <row r="290" spans="1:12" s="1" customFormat="1" ht="15" customHeight="1">
      <c r="A290" s="13" t="str">
        <f>IF(I290&gt;0,TEXT(SUMPRODUCT(($F$4:$F$360=$F290)*($K$4:$K$360&gt;$K290))+1,"00"),"")</f>
        <v>09</v>
      </c>
      <c r="B290" s="14" t="s">
        <v>519</v>
      </c>
      <c r="C290" s="14" t="s">
        <v>488</v>
      </c>
      <c r="D290" s="18" t="s">
        <v>489</v>
      </c>
      <c r="E290" s="15" t="s">
        <v>510</v>
      </c>
      <c r="F290" s="14" t="s">
        <v>511</v>
      </c>
      <c r="G290" s="14">
        <v>5</v>
      </c>
      <c r="H290" s="16">
        <v>25.5333333333333</v>
      </c>
      <c r="I290" s="16">
        <v>77.68</v>
      </c>
      <c r="J290" s="16">
        <f t="shared" si="12"/>
        <v>46.608</v>
      </c>
      <c r="K290" s="16">
        <f t="shared" si="13"/>
        <v>72.1413333333333</v>
      </c>
      <c r="L290" s="16">
        <f t="shared" si="14"/>
      </c>
    </row>
    <row r="291" spans="1:12" s="1" customFormat="1" ht="15" customHeight="1">
      <c r="A291" s="13" t="str">
        <f>IF(I291&gt;0,TEXT(SUMPRODUCT(($F$4:$F$360=$F291)*($K$4:$K$360&gt;$K291))+1,"00"),"")</f>
        <v>10</v>
      </c>
      <c r="B291" s="14" t="s">
        <v>520</v>
      </c>
      <c r="C291" s="14" t="s">
        <v>488</v>
      </c>
      <c r="D291" s="18" t="s">
        <v>489</v>
      </c>
      <c r="E291" s="15" t="s">
        <v>510</v>
      </c>
      <c r="F291" s="14" t="s">
        <v>511</v>
      </c>
      <c r="G291" s="14">
        <v>5</v>
      </c>
      <c r="H291" s="16">
        <v>26.4666666666667</v>
      </c>
      <c r="I291" s="16">
        <v>74.16</v>
      </c>
      <c r="J291" s="16">
        <f t="shared" si="12"/>
        <v>44.496</v>
      </c>
      <c r="K291" s="16">
        <f t="shared" si="13"/>
        <v>70.9626666666667</v>
      </c>
      <c r="L291" s="16">
        <f t="shared" si="14"/>
      </c>
    </row>
    <row r="292" spans="1:12" s="1" customFormat="1" ht="15" customHeight="1">
      <c r="A292" s="13" t="str">
        <f>IF(I292&gt;0,TEXT(SUMPRODUCT(($F$4:$F$360=$F292)*($K$4:$K$360&gt;$K292))+1,"00"),"")</f>
        <v>11</v>
      </c>
      <c r="B292" s="14" t="s">
        <v>521</v>
      </c>
      <c r="C292" s="14" t="s">
        <v>488</v>
      </c>
      <c r="D292" s="18" t="s">
        <v>489</v>
      </c>
      <c r="E292" s="15" t="s">
        <v>510</v>
      </c>
      <c r="F292" s="14" t="s">
        <v>511</v>
      </c>
      <c r="G292" s="14">
        <v>5</v>
      </c>
      <c r="H292" s="16">
        <v>24.4</v>
      </c>
      <c r="I292" s="16">
        <v>76.96</v>
      </c>
      <c r="J292" s="16">
        <f t="shared" si="12"/>
        <v>46.176</v>
      </c>
      <c r="K292" s="16">
        <f t="shared" si="13"/>
        <v>70.576</v>
      </c>
      <c r="L292" s="16">
        <f t="shared" si="14"/>
      </c>
    </row>
    <row r="293" spans="1:12" s="1" customFormat="1" ht="15" customHeight="1">
      <c r="A293" s="13" t="str">
        <f>IF(I293&gt;0,TEXT(SUMPRODUCT(($F$4:$F$360=$F293)*($K$4:$K$360&gt;$K293))+1,"00"),"")</f>
        <v>12</v>
      </c>
      <c r="B293" s="14" t="s">
        <v>522</v>
      </c>
      <c r="C293" s="14" t="s">
        <v>488</v>
      </c>
      <c r="D293" s="18" t="s">
        <v>489</v>
      </c>
      <c r="E293" s="15" t="s">
        <v>510</v>
      </c>
      <c r="F293" s="14" t="s">
        <v>511</v>
      </c>
      <c r="G293" s="14">
        <v>5</v>
      </c>
      <c r="H293" s="16">
        <v>24</v>
      </c>
      <c r="I293" s="16">
        <v>75.62</v>
      </c>
      <c r="J293" s="16">
        <f t="shared" si="12"/>
        <v>45.372</v>
      </c>
      <c r="K293" s="16">
        <f t="shared" si="13"/>
        <v>69.372</v>
      </c>
      <c r="L293" s="16">
        <f t="shared" si="14"/>
      </c>
    </row>
    <row r="294" spans="1:12" s="1" customFormat="1" ht="15" customHeight="1">
      <c r="A294" s="13" t="str">
        <f>IF(I294&gt;0,TEXT(SUMPRODUCT(($F$4:$F$360=$F294)*($K$4:$K$360&gt;$K294))+1,"00"),"")</f>
        <v>13</v>
      </c>
      <c r="B294" s="14" t="s">
        <v>523</v>
      </c>
      <c r="C294" s="14" t="s">
        <v>488</v>
      </c>
      <c r="D294" s="18" t="s">
        <v>489</v>
      </c>
      <c r="E294" s="15" t="s">
        <v>510</v>
      </c>
      <c r="F294" s="14" t="s">
        <v>511</v>
      </c>
      <c r="G294" s="14">
        <v>5</v>
      </c>
      <c r="H294" s="16">
        <v>25.2</v>
      </c>
      <c r="I294" s="16">
        <v>73.14</v>
      </c>
      <c r="J294" s="16">
        <f t="shared" si="12"/>
        <v>43.884</v>
      </c>
      <c r="K294" s="16">
        <f t="shared" si="13"/>
        <v>69.084</v>
      </c>
      <c r="L294" s="16">
        <f t="shared" si="14"/>
      </c>
    </row>
    <row r="295" spans="1:12" s="1" customFormat="1" ht="15" customHeight="1">
      <c r="A295" s="13">
        <f>IF(I295&gt;0,TEXT(SUMPRODUCT(($F$4:$F$360=$F295)*($K$4:$K$360&gt;$K295))+1,"00"),"")</f>
      </c>
      <c r="B295" s="14" t="s">
        <v>524</v>
      </c>
      <c r="C295" s="14" t="s">
        <v>488</v>
      </c>
      <c r="D295" s="18" t="s">
        <v>489</v>
      </c>
      <c r="E295" s="15" t="s">
        <v>510</v>
      </c>
      <c r="F295" s="14" t="s">
        <v>511</v>
      </c>
      <c r="G295" s="14">
        <v>5</v>
      </c>
      <c r="H295" s="16">
        <v>24.1333333333333</v>
      </c>
      <c r="I295" s="16"/>
      <c r="J295" s="16">
        <f t="shared" si="12"/>
      </c>
      <c r="K295" s="16">
        <f t="shared" si="13"/>
        <v>0</v>
      </c>
      <c r="L295" s="16" t="str">
        <f t="shared" si="14"/>
        <v>面试缺考</v>
      </c>
    </row>
    <row r="296" spans="1:12" s="1" customFormat="1" ht="15" customHeight="1">
      <c r="A296" s="13">
        <f>IF(I296&gt;0,TEXT(SUMPRODUCT(($F$4:$F$360=$F296)*($K$4:$K$360&gt;$K296))+1,"00"),"")</f>
      </c>
      <c r="B296" s="14" t="s">
        <v>525</v>
      </c>
      <c r="C296" s="14" t="s">
        <v>488</v>
      </c>
      <c r="D296" s="18" t="s">
        <v>489</v>
      </c>
      <c r="E296" s="15" t="s">
        <v>510</v>
      </c>
      <c r="F296" s="14" t="s">
        <v>511</v>
      </c>
      <c r="G296" s="14">
        <v>5</v>
      </c>
      <c r="H296" s="16">
        <v>25.3333333333333</v>
      </c>
      <c r="I296" s="16"/>
      <c r="J296" s="16">
        <f t="shared" si="12"/>
      </c>
      <c r="K296" s="16">
        <f t="shared" si="13"/>
        <v>0</v>
      </c>
      <c r="L296" s="16" t="str">
        <f t="shared" si="14"/>
        <v>面试缺考</v>
      </c>
    </row>
    <row r="297" spans="1:12" s="1" customFormat="1" ht="15" customHeight="1">
      <c r="A297" s="13" t="str">
        <f>IF(I297&gt;0,TEXT(SUMPRODUCT(($F$4:$F$360=$F297)*($K$4:$K$360&gt;$K297))+1,"00"),"")</f>
        <v>01</v>
      </c>
      <c r="B297" s="14" t="s">
        <v>526</v>
      </c>
      <c r="C297" s="14" t="s">
        <v>488</v>
      </c>
      <c r="D297" s="18" t="s">
        <v>527</v>
      </c>
      <c r="E297" s="15" t="s">
        <v>528</v>
      </c>
      <c r="F297" s="14" t="s">
        <v>529</v>
      </c>
      <c r="G297" s="14">
        <v>2</v>
      </c>
      <c r="H297" s="16">
        <v>27.2666666666667</v>
      </c>
      <c r="I297" s="16">
        <v>85.02</v>
      </c>
      <c r="J297" s="16">
        <f t="shared" si="12"/>
        <v>51.012</v>
      </c>
      <c r="K297" s="16">
        <f t="shared" si="13"/>
        <v>78.2786666666667</v>
      </c>
      <c r="L297" s="16">
        <f t="shared" si="14"/>
      </c>
    </row>
    <row r="298" spans="1:12" s="1" customFormat="1" ht="15" customHeight="1">
      <c r="A298" s="13" t="str">
        <f>IF(I298&gt;0,TEXT(SUMPRODUCT(($F$4:$F$360=$F298)*($K$4:$K$360&gt;$K298))+1,"00"),"")</f>
        <v>02</v>
      </c>
      <c r="B298" s="14" t="s">
        <v>530</v>
      </c>
      <c r="C298" s="14" t="s">
        <v>488</v>
      </c>
      <c r="D298" s="18" t="s">
        <v>527</v>
      </c>
      <c r="E298" s="15" t="s">
        <v>528</v>
      </c>
      <c r="F298" s="14" t="s">
        <v>529</v>
      </c>
      <c r="G298" s="14">
        <v>2</v>
      </c>
      <c r="H298" s="16">
        <v>26.6666666666667</v>
      </c>
      <c r="I298" s="16">
        <v>82.96</v>
      </c>
      <c r="J298" s="16">
        <f t="shared" si="12"/>
        <v>49.776</v>
      </c>
      <c r="K298" s="16">
        <f t="shared" si="13"/>
        <v>76.4426666666667</v>
      </c>
      <c r="L298" s="16">
        <f t="shared" si="14"/>
      </c>
    </row>
    <row r="299" spans="1:12" s="1" customFormat="1" ht="15" customHeight="1">
      <c r="A299" s="13" t="str">
        <f>IF(I299&gt;0,TEXT(SUMPRODUCT(($F$4:$F$360=$F299)*($K$4:$K$360&gt;$K299))+1,"00"),"")</f>
        <v>03</v>
      </c>
      <c r="B299" s="14" t="s">
        <v>531</v>
      </c>
      <c r="C299" s="14" t="s">
        <v>488</v>
      </c>
      <c r="D299" s="18" t="s">
        <v>527</v>
      </c>
      <c r="E299" s="15" t="s">
        <v>528</v>
      </c>
      <c r="F299" s="14" t="s">
        <v>529</v>
      </c>
      <c r="G299" s="14">
        <v>2</v>
      </c>
      <c r="H299" s="16">
        <v>24.7333333333333</v>
      </c>
      <c r="I299" s="16">
        <v>84.56</v>
      </c>
      <c r="J299" s="16">
        <f t="shared" si="12"/>
        <v>50.736</v>
      </c>
      <c r="K299" s="16">
        <f t="shared" si="13"/>
        <v>75.4693333333333</v>
      </c>
      <c r="L299" s="16">
        <f t="shared" si="14"/>
      </c>
    </row>
    <row r="300" spans="1:12" s="1" customFormat="1" ht="15" customHeight="1">
      <c r="A300" s="13" t="str">
        <f>IF(I300&gt;0,TEXT(SUMPRODUCT(($F$4:$F$360=$F300)*($K$4:$K$360&gt;$K300))+1,"00"),"")</f>
        <v>04</v>
      </c>
      <c r="B300" s="14" t="s">
        <v>532</v>
      </c>
      <c r="C300" s="14" t="s">
        <v>488</v>
      </c>
      <c r="D300" s="18" t="s">
        <v>527</v>
      </c>
      <c r="E300" s="15" t="s">
        <v>528</v>
      </c>
      <c r="F300" s="14" t="s">
        <v>529</v>
      </c>
      <c r="G300" s="14">
        <v>2</v>
      </c>
      <c r="H300" s="16">
        <v>26.6666666666667</v>
      </c>
      <c r="I300" s="16">
        <v>78.24</v>
      </c>
      <c r="J300" s="16">
        <f t="shared" si="12"/>
        <v>46.944</v>
      </c>
      <c r="K300" s="16">
        <f t="shared" si="13"/>
        <v>73.6106666666667</v>
      </c>
      <c r="L300" s="16">
        <f t="shared" si="14"/>
      </c>
    </row>
    <row r="301" spans="1:12" s="1" customFormat="1" ht="15" customHeight="1">
      <c r="A301" s="13" t="str">
        <f>IF(I301&gt;0,TEXT(SUMPRODUCT(($F$4:$F$360=$F301)*($K$4:$K$360&gt;$K301))+1,"00"),"")</f>
        <v>05</v>
      </c>
      <c r="B301" s="14" t="s">
        <v>533</v>
      </c>
      <c r="C301" s="14" t="s">
        <v>488</v>
      </c>
      <c r="D301" s="14" t="s">
        <v>527</v>
      </c>
      <c r="E301" s="18" t="s">
        <v>528</v>
      </c>
      <c r="F301" s="17" t="s">
        <v>529</v>
      </c>
      <c r="G301" s="14">
        <v>2</v>
      </c>
      <c r="H301" s="16">
        <v>24.6666666666667</v>
      </c>
      <c r="I301" s="16">
        <v>77.8</v>
      </c>
      <c r="J301" s="16">
        <f t="shared" si="12"/>
        <v>46.68</v>
      </c>
      <c r="K301" s="16">
        <f t="shared" si="13"/>
        <v>71.3466666666667</v>
      </c>
      <c r="L301" s="16">
        <f t="shared" si="14"/>
      </c>
    </row>
    <row r="302" spans="1:12" s="1" customFormat="1" ht="15" customHeight="1">
      <c r="A302" s="13">
        <f>IF(I302&gt;0,TEXT(SUMPRODUCT(($F$4:$F$360=$F302)*($K$4:$K$360&gt;$K302))+1,"00"),"")</f>
      </c>
      <c r="B302" s="14" t="s">
        <v>534</v>
      </c>
      <c r="C302" s="14" t="s">
        <v>488</v>
      </c>
      <c r="D302" s="14" t="s">
        <v>527</v>
      </c>
      <c r="E302" s="14" t="s">
        <v>528</v>
      </c>
      <c r="F302" s="19" t="s">
        <v>529</v>
      </c>
      <c r="G302" s="17">
        <v>2</v>
      </c>
      <c r="H302" s="16">
        <v>24.5333333333333</v>
      </c>
      <c r="I302" s="16"/>
      <c r="J302" s="16">
        <f t="shared" si="12"/>
      </c>
      <c r="K302" s="16">
        <f t="shared" si="13"/>
        <v>0</v>
      </c>
      <c r="L302" s="16" t="str">
        <f t="shared" si="14"/>
        <v>面试缺考</v>
      </c>
    </row>
    <row r="303" spans="1:12" s="1" customFormat="1" ht="15" customHeight="1">
      <c r="A303" s="13" t="str">
        <f>IF(I303&gt;0,TEXT(SUMPRODUCT(($F$4:$F$360=$F303)*($K$4:$K$360&gt;$K303))+1,"00"),"")</f>
        <v>01</v>
      </c>
      <c r="B303" s="14" t="s">
        <v>535</v>
      </c>
      <c r="C303" s="14" t="s">
        <v>536</v>
      </c>
      <c r="D303" s="18" t="s">
        <v>537</v>
      </c>
      <c r="E303" s="18" t="s">
        <v>538</v>
      </c>
      <c r="F303" s="14" t="s">
        <v>539</v>
      </c>
      <c r="G303" s="14">
        <v>1</v>
      </c>
      <c r="H303" s="16">
        <v>24.6666666666667</v>
      </c>
      <c r="I303" s="16">
        <v>78.84</v>
      </c>
      <c r="J303" s="16">
        <f t="shared" si="12"/>
        <v>47.304</v>
      </c>
      <c r="K303" s="16">
        <f t="shared" si="13"/>
        <v>71.9706666666667</v>
      </c>
      <c r="L303" s="16">
        <f t="shared" si="14"/>
      </c>
    </row>
    <row r="304" spans="1:12" s="1" customFormat="1" ht="15" customHeight="1">
      <c r="A304" s="13" t="str">
        <f>IF(I304&gt;0,TEXT(SUMPRODUCT(($F$4:$F$360=$F304)*($K$4:$K$360&gt;$K304))+1,"00"),"")</f>
        <v>02</v>
      </c>
      <c r="B304" s="14" t="s">
        <v>540</v>
      </c>
      <c r="C304" s="14" t="s">
        <v>536</v>
      </c>
      <c r="D304" s="18" t="s">
        <v>537</v>
      </c>
      <c r="E304" s="18" t="s">
        <v>538</v>
      </c>
      <c r="F304" s="14" t="s">
        <v>539</v>
      </c>
      <c r="G304" s="14">
        <v>1</v>
      </c>
      <c r="H304" s="16">
        <v>26.4</v>
      </c>
      <c r="I304" s="16">
        <v>75.36</v>
      </c>
      <c r="J304" s="16">
        <f t="shared" si="12"/>
        <v>45.216</v>
      </c>
      <c r="K304" s="16">
        <f t="shared" si="13"/>
        <v>71.616</v>
      </c>
      <c r="L304" s="16">
        <f t="shared" si="14"/>
      </c>
    </row>
    <row r="305" spans="1:12" s="1" customFormat="1" ht="15" customHeight="1">
      <c r="A305" s="13" t="str">
        <f>IF(I305&gt;0,TEXT(SUMPRODUCT(($F$4:$F$360=$F305)*($K$4:$K$360&gt;$K305))+1,"00"),"")</f>
        <v>03</v>
      </c>
      <c r="B305" s="14" t="s">
        <v>541</v>
      </c>
      <c r="C305" s="14" t="s">
        <v>536</v>
      </c>
      <c r="D305" s="18" t="s">
        <v>537</v>
      </c>
      <c r="E305" s="18" t="s">
        <v>538</v>
      </c>
      <c r="F305" s="14" t="s">
        <v>539</v>
      </c>
      <c r="G305" s="14">
        <v>1</v>
      </c>
      <c r="H305" s="16">
        <v>21.2666666666667</v>
      </c>
      <c r="I305" s="16">
        <v>78.86</v>
      </c>
      <c r="J305" s="16">
        <f t="shared" si="12"/>
        <v>47.316</v>
      </c>
      <c r="K305" s="16">
        <f t="shared" si="13"/>
        <v>68.5826666666667</v>
      </c>
      <c r="L305" s="16">
        <f t="shared" si="14"/>
      </c>
    </row>
    <row r="306" spans="1:12" s="1" customFormat="1" ht="15" customHeight="1">
      <c r="A306" s="13" t="str">
        <f>IF(I306&gt;0,TEXT(SUMPRODUCT(($F$4:$F$360=$F306)*($K$4:$K$360&gt;$K306))+1,"00"),"")</f>
        <v>01</v>
      </c>
      <c r="B306" s="14" t="s">
        <v>542</v>
      </c>
      <c r="C306" s="14" t="s">
        <v>543</v>
      </c>
      <c r="D306" s="15" t="s">
        <v>544</v>
      </c>
      <c r="E306" s="15" t="s">
        <v>545</v>
      </c>
      <c r="F306" s="14" t="s">
        <v>546</v>
      </c>
      <c r="G306" s="14">
        <v>2</v>
      </c>
      <c r="H306" s="16">
        <v>26.9333333333333</v>
      </c>
      <c r="I306" s="16">
        <v>79</v>
      </c>
      <c r="J306" s="16">
        <f t="shared" si="12"/>
        <v>47.4</v>
      </c>
      <c r="K306" s="16">
        <f t="shared" si="13"/>
        <v>74.3333333333333</v>
      </c>
      <c r="L306" s="16">
        <f t="shared" si="14"/>
      </c>
    </row>
    <row r="307" spans="1:12" s="1" customFormat="1" ht="15" customHeight="1">
      <c r="A307" s="13" t="str">
        <f>IF(I307&gt;0,TEXT(SUMPRODUCT(($F$4:$F$360=$F307)*($K$4:$K$360&gt;$K307))+1,"00"),"")</f>
        <v>02</v>
      </c>
      <c r="B307" s="14" t="s">
        <v>547</v>
      </c>
      <c r="C307" s="14" t="s">
        <v>543</v>
      </c>
      <c r="D307" s="15" t="s">
        <v>544</v>
      </c>
      <c r="E307" s="15" t="s">
        <v>545</v>
      </c>
      <c r="F307" s="14" t="s">
        <v>546</v>
      </c>
      <c r="G307" s="14">
        <v>2</v>
      </c>
      <c r="H307" s="16">
        <v>27.2</v>
      </c>
      <c r="I307" s="16">
        <v>78.36</v>
      </c>
      <c r="J307" s="16">
        <f t="shared" si="12"/>
        <v>47.016</v>
      </c>
      <c r="K307" s="16">
        <f t="shared" si="13"/>
        <v>74.216</v>
      </c>
      <c r="L307" s="16">
        <f t="shared" si="14"/>
      </c>
    </row>
    <row r="308" spans="1:12" s="1" customFormat="1" ht="15" customHeight="1">
      <c r="A308" s="13" t="str">
        <f>IF(I308&gt;0,TEXT(SUMPRODUCT(($F$4:$F$360=$F308)*($K$4:$K$360&gt;$K308))+1,"00"),"")</f>
        <v>03</v>
      </c>
      <c r="B308" s="14" t="s">
        <v>548</v>
      </c>
      <c r="C308" s="14" t="s">
        <v>543</v>
      </c>
      <c r="D308" s="15" t="s">
        <v>544</v>
      </c>
      <c r="E308" s="15" t="s">
        <v>545</v>
      </c>
      <c r="F308" s="14" t="s">
        <v>546</v>
      </c>
      <c r="G308" s="14">
        <v>2</v>
      </c>
      <c r="H308" s="16">
        <v>25.4</v>
      </c>
      <c r="I308" s="16">
        <v>79.96</v>
      </c>
      <c r="J308" s="16">
        <f t="shared" si="12"/>
        <v>47.976</v>
      </c>
      <c r="K308" s="16">
        <f t="shared" si="13"/>
        <v>73.376</v>
      </c>
      <c r="L308" s="16">
        <f t="shared" si="14"/>
      </c>
    </row>
    <row r="309" spans="1:12" s="1" customFormat="1" ht="15" customHeight="1">
      <c r="A309" s="13" t="str">
        <f>IF(I309&gt;0,TEXT(SUMPRODUCT(($F$4:$F$360=$F309)*($K$4:$K$360&gt;$K309))+1,"00"),"")</f>
        <v>04</v>
      </c>
      <c r="B309" s="14" t="s">
        <v>549</v>
      </c>
      <c r="C309" s="14" t="s">
        <v>543</v>
      </c>
      <c r="D309" s="15" t="s">
        <v>544</v>
      </c>
      <c r="E309" s="15" t="s">
        <v>545</v>
      </c>
      <c r="F309" s="17" t="s">
        <v>546</v>
      </c>
      <c r="G309" s="14">
        <v>2</v>
      </c>
      <c r="H309" s="16">
        <v>24.2666666666667</v>
      </c>
      <c r="I309" s="16">
        <v>75.5</v>
      </c>
      <c r="J309" s="16">
        <f t="shared" si="12"/>
        <v>45.3</v>
      </c>
      <c r="K309" s="16">
        <f t="shared" si="13"/>
        <v>69.5666666666667</v>
      </c>
      <c r="L309" s="16">
        <f t="shared" si="14"/>
      </c>
    </row>
    <row r="310" spans="1:12" s="1" customFormat="1" ht="15" customHeight="1">
      <c r="A310" s="13" t="str">
        <f>IF(I310&gt;0,TEXT(SUMPRODUCT(($F$4:$F$360=$F310)*($K$4:$K$360&gt;$K310))+1,"00"),"")</f>
        <v>05</v>
      </c>
      <c r="B310" s="14" t="s">
        <v>550</v>
      </c>
      <c r="C310" s="14" t="s">
        <v>543</v>
      </c>
      <c r="D310" s="15" t="s">
        <v>544</v>
      </c>
      <c r="E310" s="15" t="s">
        <v>545</v>
      </c>
      <c r="F310" s="14" t="s">
        <v>546</v>
      </c>
      <c r="G310" s="14">
        <v>2</v>
      </c>
      <c r="H310" s="16">
        <v>25.4666666666667</v>
      </c>
      <c r="I310" s="16">
        <v>71.94</v>
      </c>
      <c r="J310" s="16">
        <f t="shared" si="12"/>
        <v>43.164</v>
      </c>
      <c r="K310" s="16">
        <f t="shared" si="13"/>
        <v>68.6306666666667</v>
      </c>
      <c r="L310" s="16">
        <f t="shared" si="14"/>
      </c>
    </row>
    <row r="311" spans="1:12" s="1" customFormat="1" ht="15" customHeight="1">
      <c r="A311" s="13" t="str">
        <f>IF(I311&gt;0,TEXT(SUMPRODUCT(($F$4:$F$360=$F311)*($K$4:$K$360&gt;$K311))+1,"00"),"")</f>
        <v>01</v>
      </c>
      <c r="B311" s="14" t="s">
        <v>551</v>
      </c>
      <c r="C311" s="14" t="s">
        <v>543</v>
      </c>
      <c r="D311" s="15" t="s">
        <v>544</v>
      </c>
      <c r="E311" s="15" t="s">
        <v>552</v>
      </c>
      <c r="F311" s="14" t="s">
        <v>553</v>
      </c>
      <c r="G311" s="14">
        <v>1</v>
      </c>
      <c r="H311" s="16">
        <v>29.2666666666667</v>
      </c>
      <c r="I311" s="16">
        <v>84.04</v>
      </c>
      <c r="J311" s="16">
        <f t="shared" si="12"/>
        <v>50.424</v>
      </c>
      <c r="K311" s="16">
        <f t="shared" si="13"/>
        <v>79.6906666666667</v>
      </c>
      <c r="L311" s="16">
        <f t="shared" si="14"/>
      </c>
    </row>
    <row r="312" spans="1:12" s="1" customFormat="1" ht="15" customHeight="1">
      <c r="A312" s="13" t="str">
        <f>IF(I312&gt;0,TEXT(SUMPRODUCT(($F$4:$F$360=$F312)*($K$4:$K$360&gt;$K312))+1,"00"),"")</f>
        <v>02</v>
      </c>
      <c r="B312" s="14" t="s">
        <v>554</v>
      </c>
      <c r="C312" s="14" t="s">
        <v>543</v>
      </c>
      <c r="D312" s="15" t="s">
        <v>544</v>
      </c>
      <c r="E312" s="15" t="s">
        <v>552</v>
      </c>
      <c r="F312" s="14" t="s">
        <v>553</v>
      </c>
      <c r="G312" s="14">
        <v>1</v>
      </c>
      <c r="H312" s="16">
        <v>27.3333333333333</v>
      </c>
      <c r="I312" s="16">
        <v>44.54</v>
      </c>
      <c r="J312" s="16">
        <f t="shared" si="12"/>
        <v>26.724</v>
      </c>
      <c r="K312" s="16">
        <f t="shared" si="13"/>
        <v>54.0573333333333</v>
      </c>
      <c r="L312" s="16">
        <f t="shared" si="14"/>
      </c>
    </row>
    <row r="313" spans="1:12" s="1" customFormat="1" ht="15" customHeight="1">
      <c r="A313" s="13">
        <f>IF(I313&gt;0,TEXT(SUMPRODUCT(($F$4:$F$360=$F313)*($K$4:$K$360&gt;$K313))+1,"00"),"")</f>
      </c>
      <c r="B313" s="14" t="s">
        <v>555</v>
      </c>
      <c r="C313" s="14" t="s">
        <v>543</v>
      </c>
      <c r="D313" s="15" t="s">
        <v>544</v>
      </c>
      <c r="E313" s="15" t="s">
        <v>552</v>
      </c>
      <c r="F313" s="14" t="s">
        <v>553</v>
      </c>
      <c r="G313" s="14">
        <v>1</v>
      </c>
      <c r="H313" s="16">
        <v>27.4</v>
      </c>
      <c r="I313" s="16"/>
      <c r="J313" s="16">
        <f t="shared" si="12"/>
      </c>
      <c r="K313" s="16">
        <f t="shared" si="13"/>
        <v>0</v>
      </c>
      <c r="L313" s="16" t="str">
        <f t="shared" si="14"/>
        <v>面试缺考</v>
      </c>
    </row>
    <row r="314" spans="1:12" s="1" customFormat="1" ht="15" customHeight="1">
      <c r="A314" s="13" t="str">
        <f>IF(I314&gt;0,TEXT(SUMPRODUCT(($F$4:$F$360=$F314)*($K$4:$K$360&gt;$K314))+1,"00"),"")</f>
        <v>01</v>
      </c>
      <c r="B314" s="14" t="s">
        <v>556</v>
      </c>
      <c r="C314" s="14" t="s">
        <v>557</v>
      </c>
      <c r="D314" s="15" t="s">
        <v>557</v>
      </c>
      <c r="E314" s="15" t="s">
        <v>186</v>
      </c>
      <c r="F314" s="14" t="s">
        <v>558</v>
      </c>
      <c r="G314" s="14">
        <v>1</v>
      </c>
      <c r="H314" s="16">
        <v>27.6</v>
      </c>
      <c r="I314" s="16">
        <v>77.78</v>
      </c>
      <c r="J314" s="16">
        <f t="shared" si="12"/>
        <v>46.668</v>
      </c>
      <c r="K314" s="16">
        <f t="shared" si="13"/>
        <v>74.268</v>
      </c>
      <c r="L314" s="16">
        <f t="shared" si="14"/>
      </c>
    </row>
    <row r="315" spans="1:12" s="1" customFormat="1" ht="15" customHeight="1">
      <c r="A315" s="13" t="str">
        <f>IF(I315&gt;0,TEXT(SUMPRODUCT(($F$4:$F$360=$F315)*($K$4:$K$360&gt;$K315))+1,"00"),"")</f>
        <v>02</v>
      </c>
      <c r="B315" s="14" t="s">
        <v>559</v>
      </c>
      <c r="C315" s="14" t="s">
        <v>557</v>
      </c>
      <c r="D315" s="15" t="s">
        <v>557</v>
      </c>
      <c r="E315" s="15" t="s">
        <v>186</v>
      </c>
      <c r="F315" s="14" t="s">
        <v>558</v>
      </c>
      <c r="G315" s="14">
        <v>1</v>
      </c>
      <c r="H315" s="16">
        <v>25.1333333333333</v>
      </c>
      <c r="I315" s="16">
        <v>80</v>
      </c>
      <c r="J315" s="16">
        <f t="shared" si="12"/>
        <v>48</v>
      </c>
      <c r="K315" s="16">
        <f t="shared" si="13"/>
        <v>73.1333333333333</v>
      </c>
      <c r="L315" s="16">
        <f t="shared" si="14"/>
      </c>
    </row>
    <row r="316" spans="1:12" s="1" customFormat="1" ht="15" customHeight="1">
      <c r="A316" s="13" t="str">
        <f>IF(I316&gt;0,TEXT(SUMPRODUCT(($F$4:$F$360=$F316)*($K$4:$K$360&gt;$K316))+1,"00"),"")</f>
        <v>03</v>
      </c>
      <c r="B316" s="14" t="s">
        <v>560</v>
      </c>
      <c r="C316" s="14" t="s">
        <v>557</v>
      </c>
      <c r="D316" s="15" t="s">
        <v>557</v>
      </c>
      <c r="E316" s="15" t="s">
        <v>186</v>
      </c>
      <c r="F316" s="14" t="s">
        <v>558</v>
      </c>
      <c r="G316" s="14">
        <v>1</v>
      </c>
      <c r="H316" s="16">
        <v>23</v>
      </c>
      <c r="I316" s="16">
        <v>78.84</v>
      </c>
      <c r="J316" s="16">
        <f t="shared" si="12"/>
        <v>47.304</v>
      </c>
      <c r="K316" s="16">
        <f t="shared" si="13"/>
        <v>70.304</v>
      </c>
      <c r="L316" s="16">
        <f t="shared" si="14"/>
      </c>
    </row>
    <row r="317" spans="1:12" s="1" customFormat="1" ht="15" customHeight="1">
      <c r="A317" s="13" t="str">
        <f>IF(I317&gt;0,TEXT(SUMPRODUCT(($F$4:$F$360=$F317)*($K$4:$K$360&gt;$K317))+1,"00"),"")</f>
        <v>01</v>
      </c>
      <c r="B317" s="14" t="s">
        <v>561</v>
      </c>
      <c r="C317" s="14" t="s">
        <v>557</v>
      </c>
      <c r="D317" s="15" t="s">
        <v>557</v>
      </c>
      <c r="E317" s="15" t="s">
        <v>562</v>
      </c>
      <c r="F317" s="14" t="s">
        <v>563</v>
      </c>
      <c r="G317" s="14">
        <v>1</v>
      </c>
      <c r="H317" s="16">
        <v>28.5333333333333</v>
      </c>
      <c r="I317" s="16">
        <v>82.1</v>
      </c>
      <c r="J317" s="16">
        <f t="shared" si="12"/>
        <v>49.26</v>
      </c>
      <c r="K317" s="16">
        <f t="shared" si="13"/>
        <v>77.7933333333333</v>
      </c>
      <c r="L317" s="16">
        <f t="shared" si="14"/>
      </c>
    </row>
    <row r="318" spans="1:12" s="1" customFormat="1" ht="15" customHeight="1">
      <c r="A318" s="13" t="str">
        <f>IF(I318&gt;0,TEXT(SUMPRODUCT(($F$4:$F$360=$F318)*($K$4:$K$360&gt;$K318))+1,"00"),"")</f>
        <v>02</v>
      </c>
      <c r="B318" s="14" t="s">
        <v>564</v>
      </c>
      <c r="C318" s="14" t="s">
        <v>557</v>
      </c>
      <c r="D318" s="15" t="s">
        <v>557</v>
      </c>
      <c r="E318" s="15" t="s">
        <v>562</v>
      </c>
      <c r="F318" s="14" t="s">
        <v>563</v>
      </c>
      <c r="G318" s="14">
        <v>1</v>
      </c>
      <c r="H318" s="16">
        <v>28.3333333333333</v>
      </c>
      <c r="I318" s="16">
        <v>77.42</v>
      </c>
      <c r="J318" s="16">
        <f t="shared" si="12"/>
        <v>46.452</v>
      </c>
      <c r="K318" s="16">
        <f t="shared" si="13"/>
        <v>74.7853333333333</v>
      </c>
      <c r="L318" s="16">
        <f t="shared" si="14"/>
      </c>
    </row>
    <row r="319" spans="1:12" s="1" customFormat="1" ht="15" customHeight="1">
      <c r="A319" s="13" t="str">
        <f>IF(I319&gt;0,TEXT(SUMPRODUCT(($F$4:$F$360=$F319)*($K$4:$K$360&gt;$K319))+1,"00"),"")</f>
        <v>03</v>
      </c>
      <c r="B319" s="14" t="s">
        <v>565</v>
      </c>
      <c r="C319" s="14" t="s">
        <v>557</v>
      </c>
      <c r="D319" s="15" t="s">
        <v>557</v>
      </c>
      <c r="E319" s="15" t="s">
        <v>562</v>
      </c>
      <c r="F319" s="14" t="s">
        <v>563</v>
      </c>
      <c r="G319" s="14">
        <v>1</v>
      </c>
      <c r="H319" s="16">
        <v>25.1333333333333</v>
      </c>
      <c r="I319" s="16">
        <v>71.1</v>
      </c>
      <c r="J319" s="16">
        <f t="shared" si="12"/>
        <v>42.66</v>
      </c>
      <c r="K319" s="16">
        <f t="shared" si="13"/>
        <v>67.7933333333333</v>
      </c>
      <c r="L319" s="16">
        <f t="shared" si="14"/>
      </c>
    </row>
    <row r="320" spans="1:12" s="1" customFormat="1" ht="15" customHeight="1">
      <c r="A320" s="13" t="str">
        <f>IF(I320&gt;0,TEXT(SUMPRODUCT(($F$4:$F$360=$F320)*($K$4:$K$360&gt;$K320))+1,"00"),"")</f>
        <v>01</v>
      </c>
      <c r="B320" s="14" t="s">
        <v>566</v>
      </c>
      <c r="C320" s="14" t="s">
        <v>557</v>
      </c>
      <c r="D320" s="15" t="s">
        <v>557</v>
      </c>
      <c r="E320" s="15" t="s">
        <v>567</v>
      </c>
      <c r="F320" s="26" t="s">
        <v>568</v>
      </c>
      <c r="G320" s="14">
        <v>1</v>
      </c>
      <c r="H320" s="16">
        <v>22.6</v>
      </c>
      <c r="I320" s="16">
        <v>81.98</v>
      </c>
      <c r="J320" s="16">
        <f t="shared" si="12"/>
        <v>49.188</v>
      </c>
      <c r="K320" s="16">
        <f t="shared" si="13"/>
        <v>71.788</v>
      </c>
      <c r="L320" s="16">
        <f t="shared" si="14"/>
      </c>
    </row>
    <row r="321" spans="1:12" s="1" customFormat="1" ht="15" customHeight="1">
      <c r="A321" s="13" t="str">
        <f>IF(I321&gt;0,TEXT(SUMPRODUCT(($F$4:$F$360=$F321)*($K$4:$K$360&gt;$K321))+1,"00"),"")</f>
        <v>02</v>
      </c>
      <c r="B321" s="14" t="s">
        <v>569</v>
      </c>
      <c r="C321" s="14" t="s">
        <v>557</v>
      </c>
      <c r="D321" s="15" t="s">
        <v>557</v>
      </c>
      <c r="E321" s="15" t="s">
        <v>567</v>
      </c>
      <c r="F321" s="14" t="s">
        <v>568</v>
      </c>
      <c r="G321" s="14">
        <v>1</v>
      </c>
      <c r="H321" s="16">
        <v>21.0666666666667</v>
      </c>
      <c r="I321" s="16">
        <v>83.2</v>
      </c>
      <c r="J321" s="16">
        <f t="shared" si="12"/>
        <v>49.92</v>
      </c>
      <c r="K321" s="16">
        <f t="shared" si="13"/>
        <v>70.9866666666667</v>
      </c>
      <c r="L321" s="16">
        <f t="shared" si="14"/>
      </c>
    </row>
    <row r="322" spans="1:12" s="1" customFormat="1" ht="15" customHeight="1">
      <c r="A322" s="13" t="str">
        <f>IF(I322&gt;0,TEXT(SUMPRODUCT(($F$4:$F$360=$F322)*($K$4:$K$360&gt;$K322))+1,"00"),"")</f>
        <v>01</v>
      </c>
      <c r="B322" s="14" t="s">
        <v>570</v>
      </c>
      <c r="C322" s="14" t="s">
        <v>557</v>
      </c>
      <c r="D322" s="15" t="s">
        <v>557</v>
      </c>
      <c r="E322" s="15" t="s">
        <v>571</v>
      </c>
      <c r="F322" s="14" t="s">
        <v>572</v>
      </c>
      <c r="G322" s="14">
        <v>1</v>
      </c>
      <c r="H322" s="16">
        <v>24.5333333333333</v>
      </c>
      <c r="I322" s="16">
        <v>81.4</v>
      </c>
      <c r="J322" s="16">
        <f t="shared" si="12"/>
        <v>48.84</v>
      </c>
      <c r="K322" s="16">
        <f t="shared" si="13"/>
        <v>73.3733333333333</v>
      </c>
      <c r="L322" s="16">
        <f t="shared" si="14"/>
      </c>
    </row>
    <row r="323" spans="1:12" s="1" customFormat="1" ht="15" customHeight="1">
      <c r="A323" s="13" t="str">
        <f>IF(I323&gt;0,TEXT(SUMPRODUCT(($F$4:$F$360=$F323)*($K$4:$K$360&gt;$K323))+1,"00"),"")</f>
        <v>02</v>
      </c>
      <c r="B323" s="14" t="s">
        <v>573</v>
      </c>
      <c r="C323" s="14" t="s">
        <v>557</v>
      </c>
      <c r="D323" s="15" t="s">
        <v>557</v>
      </c>
      <c r="E323" s="15" t="s">
        <v>571</v>
      </c>
      <c r="F323" s="14" t="s">
        <v>572</v>
      </c>
      <c r="G323" s="14">
        <v>1</v>
      </c>
      <c r="H323" s="16">
        <v>23.5333333333333</v>
      </c>
      <c r="I323" s="16">
        <v>80.12</v>
      </c>
      <c r="J323" s="16">
        <f t="shared" si="12"/>
        <v>48.072</v>
      </c>
      <c r="K323" s="16">
        <f t="shared" si="13"/>
        <v>71.6053333333333</v>
      </c>
      <c r="L323" s="16">
        <f t="shared" si="14"/>
      </c>
    </row>
    <row r="324" spans="1:12" s="1" customFormat="1" ht="15" customHeight="1">
      <c r="A324" s="13" t="str">
        <f>IF(I324&gt;0,TEXT(SUMPRODUCT(($F$4:$F$360=$F324)*($K$4:$K$360&gt;$K324))+1,"00"),"")</f>
        <v>03</v>
      </c>
      <c r="B324" s="14" t="s">
        <v>574</v>
      </c>
      <c r="C324" s="14" t="s">
        <v>557</v>
      </c>
      <c r="D324" s="14" t="s">
        <v>557</v>
      </c>
      <c r="E324" s="15" t="s">
        <v>571</v>
      </c>
      <c r="F324" s="17" t="s">
        <v>572</v>
      </c>
      <c r="G324" s="14">
        <v>1</v>
      </c>
      <c r="H324" s="16">
        <v>22.2666666666667</v>
      </c>
      <c r="I324" s="16">
        <v>70.84</v>
      </c>
      <c r="J324" s="16">
        <f aca="true" t="shared" si="15" ref="J324:J360">IF(I324&gt;0,I324*0.6,"")</f>
        <v>42.504</v>
      </c>
      <c r="K324" s="16">
        <f aca="true" t="shared" si="16" ref="K324:K360">IF(I324&gt;0,H324+J324,0)</f>
        <v>64.7706666666667</v>
      </c>
      <c r="L324" s="16">
        <f aca="true" t="shared" si="17" ref="L324:L360">IF(I324&gt;0,"","面试缺考")</f>
      </c>
    </row>
    <row r="325" spans="1:12" s="1" customFormat="1" ht="15" customHeight="1">
      <c r="A325" s="13" t="str">
        <f>IF(I325&gt;0,TEXT(SUMPRODUCT(($F$4:$F$360=$F325)*($K$4:$K$360&gt;$K325))+1,"00"),"")</f>
        <v>01</v>
      </c>
      <c r="B325" s="14" t="s">
        <v>575</v>
      </c>
      <c r="C325" s="14" t="s">
        <v>576</v>
      </c>
      <c r="D325" s="15" t="s">
        <v>576</v>
      </c>
      <c r="E325" s="15" t="s">
        <v>577</v>
      </c>
      <c r="F325" s="14" t="s">
        <v>578</v>
      </c>
      <c r="G325" s="14">
        <v>1</v>
      </c>
      <c r="H325" s="16">
        <v>27.6</v>
      </c>
      <c r="I325" s="16">
        <v>81.58</v>
      </c>
      <c r="J325" s="16">
        <f t="shared" si="15"/>
        <v>48.948</v>
      </c>
      <c r="K325" s="16">
        <f t="shared" si="16"/>
        <v>76.548</v>
      </c>
      <c r="L325" s="16">
        <f t="shared" si="17"/>
      </c>
    </row>
    <row r="326" spans="1:12" s="1" customFormat="1" ht="15" customHeight="1">
      <c r="A326" s="13" t="str">
        <f>IF(I326&gt;0,TEXT(SUMPRODUCT(($F$4:$F$360=$F326)*($K$4:$K$360&gt;$K326))+1,"00"),"")</f>
        <v>02</v>
      </c>
      <c r="B326" s="14" t="s">
        <v>579</v>
      </c>
      <c r="C326" s="14" t="s">
        <v>576</v>
      </c>
      <c r="D326" s="15" t="s">
        <v>576</v>
      </c>
      <c r="E326" s="15" t="s">
        <v>577</v>
      </c>
      <c r="F326" s="14" t="s">
        <v>578</v>
      </c>
      <c r="G326" s="14">
        <v>1</v>
      </c>
      <c r="H326" s="16">
        <v>26.5333333333333</v>
      </c>
      <c r="I326" s="16">
        <v>82.62</v>
      </c>
      <c r="J326" s="16">
        <f t="shared" si="15"/>
        <v>49.572</v>
      </c>
      <c r="K326" s="16">
        <f t="shared" si="16"/>
        <v>76.1053333333333</v>
      </c>
      <c r="L326" s="16">
        <f t="shared" si="17"/>
      </c>
    </row>
    <row r="327" spans="1:12" s="1" customFormat="1" ht="15" customHeight="1">
      <c r="A327" s="13">
        <f>IF(I327&gt;0,TEXT(SUMPRODUCT(($F$4:$F$360=$F327)*($K$4:$K$360&gt;$K327))+1,"00"),"")</f>
      </c>
      <c r="B327" s="14" t="s">
        <v>580</v>
      </c>
      <c r="C327" s="14" t="s">
        <v>576</v>
      </c>
      <c r="D327" s="14" t="s">
        <v>576</v>
      </c>
      <c r="E327" s="14" t="s">
        <v>577</v>
      </c>
      <c r="F327" s="17" t="s">
        <v>578</v>
      </c>
      <c r="G327" s="17">
        <v>1</v>
      </c>
      <c r="H327" s="16">
        <v>26.1333333333333</v>
      </c>
      <c r="I327" s="16"/>
      <c r="J327" s="16">
        <f t="shared" si="15"/>
      </c>
      <c r="K327" s="16">
        <f t="shared" si="16"/>
        <v>0</v>
      </c>
      <c r="L327" s="16" t="str">
        <f t="shared" si="17"/>
        <v>面试缺考</v>
      </c>
    </row>
    <row r="328" spans="1:12" s="1" customFormat="1" ht="15" customHeight="1">
      <c r="A328" s="13" t="str">
        <f>IF(I328&gt;0,TEXT(SUMPRODUCT(($F$4:$F$360=$F328)*($K$4:$K$360&gt;$K328))+1,"00"),"")</f>
        <v>01</v>
      </c>
      <c r="B328" s="14" t="s">
        <v>581</v>
      </c>
      <c r="C328" s="14" t="s">
        <v>576</v>
      </c>
      <c r="D328" s="15" t="s">
        <v>576</v>
      </c>
      <c r="E328" s="15" t="s">
        <v>87</v>
      </c>
      <c r="F328" s="14" t="s">
        <v>582</v>
      </c>
      <c r="G328" s="14">
        <v>1</v>
      </c>
      <c r="H328" s="16">
        <v>29.0666666666667</v>
      </c>
      <c r="I328" s="16">
        <v>86.16</v>
      </c>
      <c r="J328" s="16">
        <f t="shared" si="15"/>
        <v>51.696</v>
      </c>
      <c r="K328" s="16">
        <f t="shared" si="16"/>
        <v>80.7626666666667</v>
      </c>
      <c r="L328" s="16">
        <f t="shared" si="17"/>
      </c>
    </row>
    <row r="329" spans="1:12" s="1" customFormat="1" ht="15" customHeight="1">
      <c r="A329" s="13" t="str">
        <f>IF(I329&gt;0,TEXT(SUMPRODUCT(($F$4:$F$360=$F329)*($K$4:$K$360&gt;$K329))+1,"00"),"")</f>
        <v>02</v>
      </c>
      <c r="B329" s="14" t="s">
        <v>583</v>
      </c>
      <c r="C329" s="14" t="s">
        <v>576</v>
      </c>
      <c r="D329" s="15" t="s">
        <v>576</v>
      </c>
      <c r="E329" s="15" t="s">
        <v>87</v>
      </c>
      <c r="F329" s="14" t="s">
        <v>582</v>
      </c>
      <c r="G329" s="14">
        <v>1</v>
      </c>
      <c r="H329" s="16">
        <v>26.9333333333333</v>
      </c>
      <c r="I329" s="16">
        <v>82.06</v>
      </c>
      <c r="J329" s="16">
        <f t="shared" si="15"/>
        <v>49.236</v>
      </c>
      <c r="K329" s="16">
        <f t="shared" si="16"/>
        <v>76.1693333333333</v>
      </c>
      <c r="L329" s="16">
        <f t="shared" si="17"/>
      </c>
    </row>
    <row r="330" spans="1:12" s="1" customFormat="1" ht="15" customHeight="1">
      <c r="A330" s="13" t="str">
        <f>IF(I330&gt;0,TEXT(SUMPRODUCT(($F$4:$F$360=$F330)*($K$4:$K$360&gt;$K330))+1,"00"),"")</f>
        <v>03</v>
      </c>
      <c r="B330" s="14" t="s">
        <v>584</v>
      </c>
      <c r="C330" s="14" t="s">
        <v>576</v>
      </c>
      <c r="D330" s="15" t="s">
        <v>576</v>
      </c>
      <c r="E330" s="15" t="s">
        <v>87</v>
      </c>
      <c r="F330" s="14" t="s">
        <v>582</v>
      </c>
      <c r="G330" s="14">
        <v>1</v>
      </c>
      <c r="H330" s="16">
        <v>25.0666666666667</v>
      </c>
      <c r="I330" s="16">
        <v>82.76</v>
      </c>
      <c r="J330" s="16">
        <f t="shared" si="15"/>
        <v>49.656</v>
      </c>
      <c r="K330" s="16">
        <f t="shared" si="16"/>
        <v>74.7226666666667</v>
      </c>
      <c r="L330" s="16">
        <f t="shared" si="17"/>
      </c>
    </row>
    <row r="331" spans="1:12" s="1" customFormat="1" ht="15" customHeight="1">
      <c r="A331" s="13" t="str">
        <f>IF(I331&gt;0,TEXT(SUMPRODUCT(($F$4:$F$360=$F331)*($K$4:$K$360&gt;$K331))+1,"00"),"")</f>
        <v>01</v>
      </c>
      <c r="B331" s="14" t="s">
        <v>585</v>
      </c>
      <c r="C331" s="14" t="s">
        <v>576</v>
      </c>
      <c r="D331" s="15" t="s">
        <v>576</v>
      </c>
      <c r="E331" s="15" t="s">
        <v>586</v>
      </c>
      <c r="F331" s="14" t="s">
        <v>587</v>
      </c>
      <c r="G331" s="14">
        <v>1</v>
      </c>
      <c r="H331" s="16">
        <v>23.1333333333333</v>
      </c>
      <c r="I331" s="16">
        <v>80.34</v>
      </c>
      <c r="J331" s="16">
        <f t="shared" si="15"/>
        <v>48.204</v>
      </c>
      <c r="K331" s="16">
        <f t="shared" si="16"/>
        <v>71.3373333333333</v>
      </c>
      <c r="L331" s="16">
        <f t="shared" si="17"/>
      </c>
    </row>
    <row r="332" spans="1:12" s="1" customFormat="1" ht="15" customHeight="1">
      <c r="A332" s="13" t="str">
        <f>IF(I332&gt;0,TEXT(SUMPRODUCT(($F$4:$F$360=$F332)*($K$4:$K$360&gt;$K332))+1,"00"),"")</f>
        <v>02</v>
      </c>
      <c r="B332" s="14" t="s">
        <v>588</v>
      </c>
      <c r="C332" s="14" t="s">
        <v>576</v>
      </c>
      <c r="D332" s="14" t="s">
        <v>576</v>
      </c>
      <c r="E332" s="15" t="s">
        <v>586</v>
      </c>
      <c r="F332" s="17" t="s">
        <v>587</v>
      </c>
      <c r="G332" s="14">
        <v>1</v>
      </c>
      <c r="H332" s="16">
        <v>20.8666666666667</v>
      </c>
      <c r="I332" s="16">
        <v>78.46</v>
      </c>
      <c r="J332" s="16">
        <f t="shared" si="15"/>
        <v>47.076</v>
      </c>
      <c r="K332" s="16">
        <f t="shared" si="16"/>
        <v>67.9426666666667</v>
      </c>
      <c r="L332" s="16">
        <f t="shared" si="17"/>
      </c>
    </row>
    <row r="333" spans="1:12" s="1" customFormat="1" ht="15" customHeight="1">
      <c r="A333" s="13" t="str">
        <f>IF(I333&gt;0,TEXT(SUMPRODUCT(($F$4:$F$360=$F333)*($K$4:$K$360&gt;$K333))+1,"00"),"")</f>
        <v>03</v>
      </c>
      <c r="B333" s="14" t="s">
        <v>589</v>
      </c>
      <c r="C333" s="14" t="s">
        <v>576</v>
      </c>
      <c r="D333" s="14" t="s">
        <v>576</v>
      </c>
      <c r="E333" s="14" t="s">
        <v>586</v>
      </c>
      <c r="F333" s="17" t="s">
        <v>587</v>
      </c>
      <c r="G333" s="17">
        <v>1</v>
      </c>
      <c r="H333" s="16">
        <v>20.4666666666667</v>
      </c>
      <c r="I333" s="16">
        <v>72.62</v>
      </c>
      <c r="J333" s="16">
        <f t="shared" si="15"/>
        <v>43.572</v>
      </c>
      <c r="K333" s="16">
        <f t="shared" si="16"/>
        <v>64.0386666666667</v>
      </c>
      <c r="L333" s="16">
        <f t="shared" si="17"/>
      </c>
    </row>
    <row r="334" spans="1:12" s="1" customFormat="1" ht="15" customHeight="1">
      <c r="A334" s="13" t="str">
        <f>IF(I334&gt;0,TEXT(SUMPRODUCT(($F$4:$F$360=$F334)*($K$4:$K$360&gt;$K334))+1,"00"),"")</f>
        <v>01</v>
      </c>
      <c r="B334" s="14" t="s">
        <v>590</v>
      </c>
      <c r="C334" s="14" t="s">
        <v>576</v>
      </c>
      <c r="D334" s="15" t="s">
        <v>576</v>
      </c>
      <c r="E334" s="15" t="s">
        <v>591</v>
      </c>
      <c r="F334" s="14" t="s">
        <v>592</v>
      </c>
      <c r="G334" s="14">
        <v>1</v>
      </c>
      <c r="H334" s="16">
        <v>23.4666666666667</v>
      </c>
      <c r="I334" s="16">
        <v>84.16</v>
      </c>
      <c r="J334" s="16">
        <f t="shared" si="15"/>
        <v>50.496</v>
      </c>
      <c r="K334" s="16">
        <f t="shared" si="16"/>
        <v>73.9626666666667</v>
      </c>
      <c r="L334" s="16">
        <f t="shared" si="17"/>
      </c>
    </row>
    <row r="335" spans="1:12" s="1" customFormat="1" ht="15" customHeight="1">
      <c r="A335" s="13" t="str">
        <f>IF(I335&gt;0,TEXT(SUMPRODUCT(($F$4:$F$360=$F335)*($K$4:$K$360&gt;$K335))+1,"00"),"")</f>
        <v>02</v>
      </c>
      <c r="B335" s="14" t="s">
        <v>593</v>
      </c>
      <c r="C335" s="14" t="s">
        <v>576</v>
      </c>
      <c r="D335" s="15" t="s">
        <v>576</v>
      </c>
      <c r="E335" s="15" t="s">
        <v>591</v>
      </c>
      <c r="F335" s="14" t="s">
        <v>592</v>
      </c>
      <c r="G335" s="14">
        <v>1</v>
      </c>
      <c r="H335" s="16">
        <v>24.2666666666667</v>
      </c>
      <c r="I335" s="16">
        <v>82.42</v>
      </c>
      <c r="J335" s="16">
        <f t="shared" si="15"/>
        <v>49.452</v>
      </c>
      <c r="K335" s="16">
        <f t="shared" si="16"/>
        <v>73.7186666666667</v>
      </c>
      <c r="L335" s="16">
        <f t="shared" si="17"/>
      </c>
    </row>
    <row r="336" spans="1:12" s="1" customFormat="1" ht="15" customHeight="1">
      <c r="A336" s="13">
        <f>IF(I336&gt;0,TEXT(SUMPRODUCT(($F$4:$F$360=$F336)*($K$4:$K$360&gt;$K336))+1,"00"),"")</f>
      </c>
      <c r="B336" s="14" t="s">
        <v>594</v>
      </c>
      <c r="C336" s="14" t="s">
        <v>576</v>
      </c>
      <c r="D336" s="15" t="s">
        <v>576</v>
      </c>
      <c r="E336" s="15" t="s">
        <v>591</v>
      </c>
      <c r="F336" s="14" t="s">
        <v>592</v>
      </c>
      <c r="G336" s="14">
        <v>1</v>
      </c>
      <c r="H336" s="16">
        <v>21.9333333333333</v>
      </c>
      <c r="I336" s="16"/>
      <c r="J336" s="16">
        <f t="shared" si="15"/>
      </c>
      <c r="K336" s="16">
        <f t="shared" si="16"/>
        <v>0</v>
      </c>
      <c r="L336" s="16" t="str">
        <f t="shared" si="17"/>
        <v>面试缺考</v>
      </c>
    </row>
    <row r="337" spans="1:12" s="1" customFormat="1" ht="15" customHeight="1">
      <c r="A337" s="13" t="str">
        <f>IF(I337&gt;0,TEXT(SUMPRODUCT(($F$4:$F$360=$F337)*($K$4:$K$360&gt;$K337))+1,"00"),"")</f>
        <v>01</v>
      </c>
      <c r="B337" s="14" t="s">
        <v>595</v>
      </c>
      <c r="C337" s="14" t="s">
        <v>596</v>
      </c>
      <c r="D337" s="15" t="s">
        <v>596</v>
      </c>
      <c r="E337" s="15" t="s">
        <v>597</v>
      </c>
      <c r="F337" s="14" t="s">
        <v>598</v>
      </c>
      <c r="G337" s="14">
        <v>1</v>
      </c>
      <c r="H337" s="16">
        <v>20.8</v>
      </c>
      <c r="I337" s="16">
        <v>75.84</v>
      </c>
      <c r="J337" s="16">
        <f t="shared" si="15"/>
        <v>45.504</v>
      </c>
      <c r="K337" s="16">
        <f t="shared" si="16"/>
        <v>66.304</v>
      </c>
      <c r="L337" s="16">
        <f t="shared" si="17"/>
      </c>
    </row>
    <row r="338" spans="1:12" s="1" customFormat="1" ht="15" customHeight="1">
      <c r="A338" s="13" t="str">
        <f>IF(I338&gt;0,TEXT(SUMPRODUCT(($F$4:$F$360=$F338)*($K$4:$K$360&gt;$K338))+1,"00"),"")</f>
        <v>02</v>
      </c>
      <c r="B338" s="14" t="s">
        <v>599</v>
      </c>
      <c r="C338" s="14" t="s">
        <v>596</v>
      </c>
      <c r="D338" s="15" t="s">
        <v>596</v>
      </c>
      <c r="E338" s="15" t="s">
        <v>597</v>
      </c>
      <c r="F338" s="14" t="s">
        <v>598</v>
      </c>
      <c r="G338" s="14">
        <v>1</v>
      </c>
      <c r="H338" s="16">
        <v>19.6666666666667</v>
      </c>
      <c r="I338" s="16">
        <v>77.3</v>
      </c>
      <c r="J338" s="16">
        <f t="shared" si="15"/>
        <v>46.38</v>
      </c>
      <c r="K338" s="16">
        <f t="shared" si="16"/>
        <v>66.0466666666667</v>
      </c>
      <c r="L338" s="16">
        <f t="shared" si="17"/>
      </c>
    </row>
    <row r="339" spans="1:12" s="1" customFormat="1" ht="15" customHeight="1">
      <c r="A339" s="13" t="str">
        <f>IF(I339&gt;0,TEXT(SUMPRODUCT(($F$4:$F$360=$F339)*($K$4:$K$360&gt;$K339))+1,"00"),"")</f>
        <v>03</v>
      </c>
      <c r="B339" s="14" t="s">
        <v>600</v>
      </c>
      <c r="C339" s="14" t="s">
        <v>596</v>
      </c>
      <c r="D339" s="15" t="s">
        <v>596</v>
      </c>
      <c r="E339" s="15" t="s">
        <v>597</v>
      </c>
      <c r="F339" s="14" t="s">
        <v>598</v>
      </c>
      <c r="G339" s="14">
        <v>1</v>
      </c>
      <c r="H339" s="16">
        <v>16.9333333333333</v>
      </c>
      <c r="I339" s="16">
        <v>75.14</v>
      </c>
      <c r="J339" s="16">
        <f t="shared" si="15"/>
        <v>45.084</v>
      </c>
      <c r="K339" s="16">
        <f t="shared" si="16"/>
        <v>62.0173333333333</v>
      </c>
      <c r="L339" s="16">
        <f t="shared" si="17"/>
      </c>
    </row>
    <row r="340" spans="1:12" s="1" customFormat="1" ht="15" customHeight="1">
      <c r="A340" s="13" t="str">
        <f>IF(I340&gt;0,TEXT(SUMPRODUCT(($F$4:$F$360=$F340)*($K$4:$K$360&gt;$K340))+1,"00"),"")</f>
        <v>01</v>
      </c>
      <c r="B340" s="20" t="s">
        <v>601</v>
      </c>
      <c r="C340" s="14" t="s">
        <v>602</v>
      </c>
      <c r="D340" s="20" t="s">
        <v>602</v>
      </c>
      <c r="E340" s="15" t="s">
        <v>603</v>
      </c>
      <c r="F340" s="23" t="s">
        <v>604</v>
      </c>
      <c r="G340" s="20">
        <v>1</v>
      </c>
      <c r="H340" s="16">
        <v>25.6</v>
      </c>
      <c r="I340" s="16">
        <v>83.06</v>
      </c>
      <c r="J340" s="16">
        <f t="shared" si="15"/>
        <v>49.836</v>
      </c>
      <c r="K340" s="16">
        <f t="shared" si="16"/>
        <v>75.436</v>
      </c>
      <c r="L340" s="16">
        <f t="shared" si="17"/>
      </c>
    </row>
    <row r="341" spans="1:12" s="1" customFormat="1" ht="15" customHeight="1">
      <c r="A341" s="13" t="str">
        <f>IF(I341&gt;0,TEXT(SUMPRODUCT(($F$4:$F$360=$F341)*($K$4:$K$360&gt;$K341))+1,"00"),"")</f>
        <v>02</v>
      </c>
      <c r="B341" s="20" t="s">
        <v>605</v>
      </c>
      <c r="C341" s="14" t="s">
        <v>602</v>
      </c>
      <c r="D341" s="20" t="s">
        <v>602</v>
      </c>
      <c r="E341" s="15" t="s">
        <v>603</v>
      </c>
      <c r="F341" s="23" t="s">
        <v>604</v>
      </c>
      <c r="G341" s="20">
        <v>1</v>
      </c>
      <c r="H341" s="16">
        <v>25.6666666666667</v>
      </c>
      <c r="I341" s="16">
        <v>82.04</v>
      </c>
      <c r="J341" s="16">
        <f t="shared" si="15"/>
        <v>49.224</v>
      </c>
      <c r="K341" s="16">
        <f t="shared" si="16"/>
        <v>74.8906666666667</v>
      </c>
      <c r="L341" s="16">
        <f t="shared" si="17"/>
      </c>
    </row>
    <row r="342" spans="1:12" s="1" customFormat="1" ht="15" customHeight="1">
      <c r="A342" s="13" t="str">
        <f>IF(I342&gt;0,TEXT(SUMPRODUCT(($F$4:$F$360=$F342)*($K$4:$K$360&gt;$K342))+1,"00"),"")</f>
        <v>03</v>
      </c>
      <c r="B342" s="20" t="s">
        <v>606</v>
      </c>
      <c r="C342" s="14" t="s">
        <v>602</v>
      </c>
      <c r="D342" s="20" t="s">
        <v>602</v>
      </c>
      <c r="E342" s="15" t="s">
        <v>603</v>
      </c>
      <c r="F342" s="23" t="s">
        <v>604</v>
      </c>
      <c r="G342" s="20">
        <v>1</v>
      </c>
      <c r="H342" s="16">
        <v>25.4</v>
      </c>
      <c r="I342" s="16">
        <v>78.6</v>
      </c>
      <c r="J342" s="16">
        <f t="shared" si="15"/>
        <v>47.16</v>
      </c>
      <c r="K342" s="16">
        <f t="shared" si="16"/>
        <v>72.56</v>
      </c>
      <c r="L342" s="16">
        <f t="shared" si="17"/>
      </c>
    </row>
    <row r="343" spans="1:12" s="1" customFormat="1" ht="15" customHeight="1">
      <c r="A343" s="13" t="str">
        <f>IF(I343&gt;0,TEXT(SUMPRODUCT(($F$4:$F$360=$F343)*($K$4:$K$360&gt;$K343))+1,"00"),"")</f>
        <v>01</v>
      </c>
      <c r="B343" s="14" t="s">
        <v>607</v>
      </c>
      <c r="C343" s="14" t="s">
        <v>602</v>
      </c>
      <c r="D343" s="18" t="s">
        <v>602</v>
      </c>
      <c r="E343" s="15" t="s">
        <v>608</v>
      </c>
      <c r="F343" s="14" t="s">
        <v>609</v>
      </c>
      <c r="G343" s="14">
        <v>1</v>
      </c>
      <c r="H343" s="16">
        <v>25.8666666666667</v>
      </c>
      <c r="I343" s="16">
        <v>81.78</v>
      </c>
      <c r="J343" s="16">
        <f t="shared" si="15"/>
        <v>49.068</v>
      </c>
      <c r="K343" s="16">
        <f t="shared" si="16"/>
        <v>74.9346666666667</v>
      </c>
      <c r="L343" s="16">
        <f t="shared" si="17"/>
      </c>
    </row>
    <row r="344" spans="1:12" s="1" customFormat="1" ht="15" customHeight="1">
      <c r="A344" s="13" t="str">
        <f>IF(I344&gt;0,TEXT(SUMPRODUCT(($F$4:$F$360=$F344)*($K$4:$K$360&gt;$K344))+1,"00"),"")</f>
        <v>02</v>
      </c>
      <c r="B344" s="20" t="s">
        <v>610</v>
      </c>
      <c r="C344" s="20" t="s">
        <v>602</v>
      </c>
      <c r="D344" s="20" t="s">
        <v>602</v>
      </c>
      <c r="E344" s="15" t="s">
        <v>608</v>
      </c>
      <c r="F344" s="27" t="s">
        <v>609</v>
      </c>
      <c r="G344" s="20">
        <v>1</v>
      </c>
      <c r="H344" s="16">
        <v>25</v>
      </c>
      <c r="I344" s="16">
        <v>81.22</v>
      </c>
      <c r="J344" s="16">
        <f t="shared" si="15"/>
        <v>48.732</v>
      </c>
      <c r="K344" s="16">
        <f t="shared" si="16"/>
        <v>73.732</v>
      </c>
      <c r="L344" s="16">
        <f t="shared" si="17"/>
      </c>
    </row>
    <row r="345" spans="1:12" s="1" customFormat="1" ht="15" customHeight="1">
      <c r="A345" s="13" t="str">
        <f>IF(I345&gt;0,TEXT(SUMPRODUCT(($F$4:$F$360=$F345)*($K$4:$K$360&gt;$K345))+1,"00"),"")</f>
        <v>03</v>
      </c>
      <c r="B345" s="20" t="s">
        <v>611</v>
      </c>
      <c r="C345" s="20" t="s">
        <v>602</v>
      </c>
      <c r="D345" s="20" t="s">
        <v>602</v>
      </c>
      <c r="E345" s="15" t="s">
        <v>608</v>
      </c>
      <c r="F345" s="23" t="s">
        <v>609</v>
      </c>
      <c r="G345" s="20">
        <v>1</v>
      </c>
      <c r="H345" s="16">
        <v>24.6666666666667</v>
      </c>
      <c r="I345" s="16">
        <v>74.84</v>
      </c>
      <c r="J345" s="16">
        <f t="shared" si="15"/>
        <v>44.904</v>
      </c>
      <c r="K345" s="16">
        <f t="shared" si="16"/>
        <v>69.5706666666667</v>
      </c>
      <c r="L345" s="16">
        <f t="shared" si="17"/>
      </c>
    </row>
    <row r="346" spans="1:12" s="1" customFormat="1" ht="15" customHeight="1">
      <c r="A346" s="13" t="str">
        <f>IF(I346&gt;0,TEXT(SUMPRODUCT(($F$4:$F$360=$F346)*($K$4:$K$360&gt;$K346))+1,"00"),"")</f>
        <v>01</v>
      </c>
      <c r="B346" s="14" t="s">
        <v>612</v>
      </c>
      <c r="C346" s="14" t="s">
        <v>602</v>
      </c>
      <c r="D346" s="18" t="s">
        <v>602</v>
      </c>
      <c r="E346" s="15" t="s">
        <v>613</v>
      </c>
      <c r="F346" s="14" t="s">
        <v>614</v>
      </c>
      <c r="G346" s="14">
        <v>1</v>
      </c>
      <c r="H346" s="16">
        <v>27.8666666666667</v>
      </c>
      <c r="I346" s="16">
        <v>82.76</v>
      </c>
      <c r="J346" s="16">
        <f t="shared" si="15"/>
        <v>49.656</v>
      </c>
      <c r="K346" s="16">
        <f t="shared" si="16"/>
        <v>77.5226666666667</v>
      </c>
      <c r="L346" s="16">
        <f t="shared" si="17"/>
      </c>
    </row>
    <row r="347" spans="1:12" s="1" customFormat="1" ht="15" customHeight="1">
      <c r="A347" s="13" t="str">
        <f>IF(I347&gt;0,TEXT(SUMPRODUCT(($F$4:$F$360=$F347)*($K$4:$K$360&gt;$K347))+1,"00"),"")</f>
        <v>02</v>
      </c>
      <c r="B347" s="14" t="s">
        <v>615</v>
      </c>
      <c r="C347" s="14" t="s">
        <v>602</v>
      </c>
      <c r="D347" s="18" t="s">
        <v>602</v>
      </c>
      <c r="E347" s="15" t="s">
        <v>613</v>
      </c>
      <c r="F347" s="14" t="s">
        <v>614</v>
      </c>
      <c r="G347" s="14">
        <v>1</v>
      </c>
      <c r="H347" s="16">
        <v>27.8</v>
      </c>
      <c r="I347" s="16">
        <v>81.76</v>
      </c>
      <c r="J347" s="16">
        <f t="shared" si="15"/>
        <v>49.056</v>
      </c>
      <c r="K347" s="16">
        <f t="shared" si="16"/>
        <v>76.856</v>
      </c>
      <c r="L347" s="16">
        <f t="shared" si="17"/>
      </c>
    </row>
    <row r="348" spans="1:12" s="1" customFormat="1" ht="15" customHeight="1">
      <c r="A348" s="13" t="str">
        <f>IF(I348&gt;0,TEXT(SUMPRODUCT(($F$4:$F$360=$F348)*($K$4:$K$360&gt;$K348))+1,"00"),"")</f>
        <v>03</v>
      </c>
      <c r="B348" s="14" t="s">
        <v>616</v>
      </c>
      <c r="C348" s="14" t="s">
        <v>602</v>
      </c>
      <c r="D348" s="18" t="s">
        <v>602</v>
      </c>
      <c r="E348" s="15" t="s">
        <v>613</v>
      </c>
      <c r="F348" s="14" t="s">
        <v>614</v>
      </c>
      <c r="G348" s="14">
        <v>1</v>
      </c>
      <c r="H348" s="16">
        <v>26.4</v>
      </c>
      <c r="I348" s="16">
        <v>81.02</v>
      </c>
      <c r="J348" s="16">
        <f t="shared" si="15"/>
        <v>48.612</v>
      </c>
      <c r="K348" s="16">
        <f t="shared" si="16"/>
        <v>75.012</v>
      </c>
      <c r="L348" s="16">
        <f t="shared" si="17"/>
      </c>
    </row>
    <row r="349" spans="1:12" s="1" customFormat="1" ht="15" customHeight="1">
      <c r="A349" s="13" t="str">
        <f>IF(I349&gt;0,TEXT(SUMPRODUCT(($F$4:$F$360=$F349)*($K$4:$K$360&gt;$K349))+1,"00"),"")</f>
        <v>01</v>
      </c>
      <c r="B349" s="14" t="s">
        <v>617</v>
      </c>
      <c r="C349" s="14" t="s">
        <v>602</v>
      </c>
      <c r="D349" s="18" t="s">
        <v>602</v>
      </c>
      <c r="E349" s="15" t="s">
        <v>197</v>
      </c>
      <c r="F349" s="14" t="s">
        <v>618</v>
      </c>
      <c r="G349" s="14">
        <v>1</v>
      </c>
      <c r="H349" s="16">
        <v>26.4666666666667</v>
      </c>
      <c r="I349" s="16">
        <v>84.18</v>
      </c>
      <c r="J349" s="16">
        <f t="shared" si="15"/>
        <v>50.508</v>
      </c>
      <c r="K349" s="16">
        <f t="shared" si="16"/>
        <v>76.9746666666667</v>
      </c>
      <c r="L349" s="16">
        <f t="shared" si="17"/>
      </c>
    </row>
    <row r="350" spans="1:12" s="1" customFormat="1" ht="15" customHeight="1">
      <c r="A350" s="13" t="str">
        <f>IF(I350&gt;0,TEXT(SUMPRODUCT(($F$4:$F$360=$F350)*($K$4:$K$360&gt;$K350))+1,"00"),"")</f>
        <v>02</v>
      </c>
      <c r="B350" s="14" t="s">
        <v>619</v>
      </c>
      <c r="C350" s="14" t="s">
        <v>602</v>
      </c>
      <c r="D350" s="18" t="s">
        <v>602</v>
      </c>
      <c r="E350" s="15" t="s">
        <v>197</v>
      </c>
      <c r="F350" s="14" t="s">
        <v>618</v>
      </c>
      <c r="G350" s="14">
        <v>1</v>
      </c>
      <c r="H350" s="16">
        <v>25</v>
      </c>
      <c r="I350" s="16">
        <v>85.44</v>
      </c>
      <c r="J350" s="16">
        <f t="shared" si="15"/>
        <v>51.264</v>
      </c>
      <c r="K350" s="16">
        <f t="shared" si="16"/>
        <v>76.264</v>
      </c>
      <c r="L350" s="16">
        <f t="shared" si="17"/>
      </c>
    </row>
    <row r="351" spans="1:12" s="1" customFormat="1" ht="15" customHeight="1">
      <c r="A351" s="13" t="str">
        <f>IF(I351&gt;0,TEXT(SUMPRODUCT(($F$4:$F$360=$F351)*($K$4:$K$360&gt;$K351))+1,"00"),"")</f>
        <v>03</v>
      </c>
      <c r="B351" s="14" t="s">
        <v>620</v>
      </c>
      <c r="C351" s="14" t="s">
        <v>602</v>
      </c>
      <c r="D351" s="18" t="s">
        <v>602</v>
      </c>
      <c r="E351" s="15" t="s">
        <v>197</v>
      </c>
      <c r="F351" s="14" t="s">
        <v>618</v>
      </c>
      <c r="G351" s="14">
        <v>1</v>
      </c>
      <c r="H351" s="16">
        <v>23.2</v>
      </c>
      <c r="I351" s="16">
        <v>82.64</v>
      </c>
      <c r="J351" s="16">
        <f t="shared" si="15"/>
        <v>49.584</v>
      </c>
      <c r="K351" s="16">
        <f t="shared" si="16"/>
        <v>72.784</v>
      </c>
      <c r="L351" s="16">
        <f t="shared" si="17"/>
      </c>
    </row>
    <row r="352" spans="1:12" s="1" customFormat="1" ht="15" customHeight="1">
      <c r="A352" s="13" t="str">
        <f>IF(I352&gt;0,TEXT(SUMPRODUCT(($F$4:$F$360=$F352)*($K$4:$K$360&gt;$K352))+1,"00"),"")</f>
        <v>01</v>
      </c>
      <c r="B352" s="14" t="s">
        <v>621</v>
      </c>
      <c r="C352" s="14" t="s">
        <v>622</v>
      </c>
      <c r="D352" s="15" t="s">
        <v>622</v>
      </c>
      <c r="E352" s="15" t="s">
        <v>623</v>
      </c>
      <c r="F352" s="14" t="s">
        <v>624</v>
      </c>
      <c r="G352" s="14">
        <v>1</v>
      </c>
      <c r="H352" s="16">
        <v>28.6</v>
      </c>
      <c r="I352" s="16">
        <v>86.24</v>
      </c>
      <c r="J352" s="16">
        <f t="shared" si="15"/>
        <v>51.744</v>
      </c>
      <c r="K352" s="16">
        <f t="shared" si="16"/>
        <v>80.344</v>
      </c>
      <c r="L352" s="16">
        <f t="shared" si="17"/>
      </c>
    </row>
    <row r="353" spans="1:12" s="1" customFormat="1" ht="15" customHeight="1">
      <c r="A353" s="13" t="str">
        <f>IF(I353&gt;0,TEXT(SUMPRODUCT(($F$4:$F$360=$F353)*($K$4:$K$360&gt;$K353))+1,"00"),"")</f>
        <v>02</v>
      </c>
      <c r="B353" s="14" t="s">
        <v>625</v>
      </c>
      <c r="C353" s="14" t="s">
        <v>622</v>
      </c>
      <c r="D353" s="15" t="s">
        <v>622</v>
      </c>
      <c r="E353" s="15" t="s">
        <v>623</v>
      </c>
      <c r="F353" s="14" t="s">
        <v>624</v>
      </c>
      <c r="G353" s="14">
        <v>1</v>
      </c>
      <c r="H353" s="16">
        <v>26.7333333333333</v>
      </c>
      <c r="I353" s="16">
        <v>82.5</v>
      </c>
      <c r="J353" s="16">
        <f t="shared" si="15"/>
        <v>49.5</v>
      </c>
      <c r="K353" s="16">
        <f t="shared" si="16"/>
        <v>76.2333333333333</v>
      </c>
      <c r="L353" s="16">
        <f t="shared" si="17"/>
      </c>
    </row>
    <row r="354" spans="1:12" s="1" customFormat="1" ht="15" customHeight="1">
      <c r="A354" s="13" t="str">
        <f>IF(I354&gt;0,TEXT(SUMPRODUCT(($F$4:$F$360=$F354)*($K$4:$K$360&gt;$K354))+1,"00"),"")</f>
        <v>03</v>
      </c>
      <c r="B354" s="14" t="s">
        <v>626</v>
      </c>
      <c r="C354" s="14" t="s">
        <v>622</v>
      </c>
      <c r="D354" s="14" t="s">
        <v>622</v>
      </c>
      <c r="E354" s="15" t="s">
        <v>623</v>
      </c>
      <c r="F354" s="17" t="s">
        <v>624</v>
      </c>
      <c r="G354" s="14">
        <v>1</v>
      </c>
      <c r="H354" s="16">
        <v>25.2666666666667</v>
      </c>
      <c r="I354" s="16">
        <v>80.9</v>
      </c>
      <c r="J354" s="16">
        <f t="shared" si="15"/>
        <v>48.54</v>
      </c>
      <c r="K354" s="16">
        <f t="shared" si="16"/>
        <v>73.8066666666667</v>
      </c>
      <c r="L354" s="16">
        <f t="shared" si="17"/>
      </c>
    </row>
    <row r="355" spans="1:12" s="1" customFormat="1" ht="15" customHeight="1">
      <c r="A355" s="13" t="str">
        <f>IF(I355&gt;0,TEXT(SUMPRODUCT(($F$4:$F$360=$F355)*($K$4:$K$360&gt;$K355))+1,"00"),"")</f>
        <v>01</v>
      </c>
      <c r="B355" s="14" t="s">
        <v>627</v>
      </c>
      <c r="C355" s="14" t="s">
        <v>622</v>
      </c>
      <c r="D355" s="15" t="s">
        <v>622</v>
      </c>
      <c r="E355" s="15" t="s">
        <v>628</v>
      </c>
      <c r="F355" s="14" t="s">
        <v>629</v>
      </c>
      <c r="G355" s="14">
        <v>1</v>
      </c>
      <c r="H355" s="16">
        <v>25.8666666666667</v>
      </c>
      <c r="I355" s="16">
        <v>83.8</v>
      </c>
      <c r="J355" s="16">
        <f t="shared" si="15"/>
        <v>50.28</v>
      </c>
      <c r="K355" s="16">
        <f t="shared" si="16"/>
        <v>76.1466666666667</v>
      </c>
      <c r="L355" s="16">
        <f t="shared" si="17"/>
      </c>
    </row>
    <row r="356" spans="1:12" s="1" customFormat="1" ht="15" customHeight="1">
      <c r="A356" s="13" t="str">
        <f>IF(I356&gt;0,TEXT(SUMPRODUCT(($F$4:$F$360=$F356)*($K$4:$K$360&gt;$K356))+1,"00"),"")</f>
        <v>02</v>
      </c>
      <c r="B356" s="14" t="s">
        <v>630</v>
      </c>
      <c r="C356" s="14" t="s">
        <v>622</v>
      </c>
      <c r="D356" s="15" t="s">
        <v>622</v>
      </c>
      <c r="E356" s="15" t="s">
        <v>628</v>
      </c>
      <c r="F356" s="14" t="s">
        <v>629</v>
      </c>
      <c r="G356" s="14">
        <v>1</v>
      </c>
      <c r="H356" s="16">
        <v>25.6</v>
      </c>
      <c r="I356" s="16">
        <v>83.9</v>
      </c>
      <c r="J356" s="16">
        <f t="shared" si="15"/>
        <v>50.34</v>
      </c>
      <c r="K356" s="16">
        <f t="shared" si="16"/>
        <v>75.94</v>
      </c>
      <c r="L356" s="16">
        <f t="shared" si="17"/>
      </c>
    </row>
    <row r="357" spans="1:12" s="1" customFormat="1" ht="15" customHeight="1">
      <c r="A357" s="13" t="str">
        <f>IF(I357&gt;0,TEXT(SUMPRODUCT(($F$4:$F$360=$F357)*($K$4:$K$360&gt;$K357))+1,"00"),"")</f>
        <v>03</v>
      </c>
      <c r="B357" s="14" t="s">
        <v>631</v>
      </c>
      <c r="C357" s="14" t="s">
        <v>622</v>
      </c>
      <c r="D357" s="15" t="s">
        <v>622</v>
      </c>
      <c r="E357" s="15" t="s">
        <v>628</v>
      </c>
      <c r="F357" s="14" t="s">
        <v>629</v>
      </c>
      <c r="G357" s="14">
        <v>1</v>
      </c>
      <c r="H357" s="16">
        <v>23.6</v>
      </c>
      <c r="I357" s="16">
        <v>81.94</v>
      </c>
      <c r="J357" s="16">
        <f t="shared" si="15"/>
        <v>49.164</v>
      </c>
      <c r="K357" s="16">
        <f t="shared" si="16"/>
        <v>72.764</v>
      </c>
      <c r="L357" s="16">
        <f t="shared" si="17"/>
      </c>
    </row>
    <row r="358" spans="1:12" s="1" customFormat="1" ht="15" customHeight="1">
      <c r="A358" s="13" t="str">
        <f>IF(I358&gt;0,TEXT(SUMPRODUCT(($F$4:$F$360=$F358)*($K$4:$K$360&gt;$K358))+1,"00"),"")</f>
        <v>01</v>
      </c>
      <c r="B358" s="14" t="s">
        <v>632</v>
      </c>
      <c r="C358" s="14" t="s">
        <v>622</v>
      </c>
      <c r="D358" s="15" t="s">
        <v>622</v>
      </c>
      <c r="E358" s="15" t="s">
        <v>478</v>
      </c>
      <c r="F358" s="14" t="s">
        <v>633</v>
      </c>
      <c r="G358" s="14">
        <v>1</v>
      </c>
      <c r="H358" s="16">
        <v>26.3333333333333</v>
      </c>
      <c r="I358" s="16">
        <v>85.42</v>
      </c>
      <c r="J358" s="16">
        <f t="shared" si="15"/>
        <v>51.252</v>
      </c>
      <c r="K358" s="16">
        <f t="shared" si="16"/>
        <v>77.5853333333333</v>
      </c>
      <c r="L358" s="16">
        <f t="shared" si="17"/>
      </c>
    </row>
    <row r="359" spans="1:12" s="1" customFormat="1" ht="15" customHeight="1">
      <c r="A359" s="13" t="str">
        <f>IF(I359&gt;0,TEXT(SUMPRODUCT(($F$4:$F$360=$F359)*($K$4:$K$360&gt;$K359))+1,"00"),"")</f>
        <v>02</v>
      </c>
      <c r="B359" s="14" t="s">
        <v>634</v>
      </c>
      <c r="C359" s="14" t="s">
        <v>622</v>
      </c>
      <c r="D359" s="15" t="s">
        <v>622</v>
      </c>
      <c r="E359" s="15" t="s">
        <v>478</v>
      </c>
      <c r="F359" s="14" t="s">
        <v>633</v>
      </c>
      <c r="G359" s="14">
        <v>1</v>
      </c>
      <c r="H359" s="16">
        <v>27.5333333333333</v>
      </c>
      <c r="I359" s="16">
        <v>81.92</v>
      </c>
      <c r="J359" s="16">
        <f t="shared" si="15"/>
        <v>49.152</v>
      </c>
      <c r="K359" s="16">
        <f t="shared" si="16"/>
        <v>76.6853333333333</v>
      </c>
      <c r="L359" s="16">
        <f t="shared" si="17"/>
      </c>
    </row>
    <row r="360" spans="1:12" s="1" customFormat="1" ht="15" customHeight="1">
      <c r="A360" s="13" t="str">
        <f>IF(I360&gt;0,TEXT(SUMPRODUCT(($F$4:$F$360=$F360)*($K$4:$K$360&gt;$K360))+1,"00"),"")</f>
        <v>03</v>
      </c>
      <c r="B360" s="14" t="s">
        <v>635</v>
      </c>
      <c r="C360" s="14" t="s">
        <v>622</v>
      </c>
      <c r="D360" s="15" t="s">
        <v>622</v>
      </c>
      <c r="E360" s="15" t="s">
        <v>478</v>
      </c>
      <c r="F360" s="14" t="s">
        <v>633</v>
      </c>
      <c r="G360" s="14">
        <v>1</v>
      </c>
      <c r="H360" s="16">
        <v>24.4</v>
      </c>
      <c r="I360" s="16">
        <v>80.5</v>
      </c>
      <c r="J360" s="16">
        <f t="shared" si="15"/>
        <v>48.3</v>
      </c>
      <c r="K360" s="16">
        <f t="shared" si="16"/>
        <v>72.7</v>
      </c>
      <c r="L360" s="16">
        <f t="shared" si="17"/>
      </c>
    </row>
  </sheetData>
  <sheetProtection/>
  <autoFilter ref="A3:L360"/>
  <mergeCells count="2">
    <mergeCell ref="A1:C1"/>
    <mergeCell ref="A2:L2"/>
  </mergeCells>
  <printOptions horizontalCentered="1"/>
  <pageMargins left="0.25" right="0.25" top="0.75" bottom="0.75" header="0.2986111111111111" footer="0.2986111111111111"/>
  <pageSetup fitToHeight="0" fitToWidth="1" horizontalDpi="600" verticalDpi="600" orientation="landscape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徐玉婷</dc:creator>
  <cp:keywords/>
  <dc:description/>
  <cp:lastModifiedBy>王老师19972804461</cp:lastModifiedBy>
  <dcterms:created xsi:type="dcterms:W3CDTF">2024-05-20T01:32:00Z</dcterms:created>
  <dcterms:modified xsi:type="dcterms:W3CDTF">2024-05-27T01:52:12Z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1ED83D69A50B4E6E9C8171A9D14FD9D6_13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