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Sheet1!$A$2:$HZ$21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<sst xmlns="http://schemas.openxmlformats.org/spreadsheetml/2006/main" count="58" uniqueCount="21">
  <si>
    <t>鹤峰县文化和旅游局、县卫生健康局、县融媒体中心、县公共检验检测中心2024年专项公开招聘工作人员免笔试人员名单</t>
  </si>
  <si>
    <t>序号</t>
  </si>
  <si>
    <t>姓名</t>
  </si>
  <si>
    <t>岗位代码</t>
  </si>
  <si>
    <t>岗位名称</t>
  </si>
  <si>
    <t>招聘单位</t>
  </si>
  <si>
    <t>备注</t>
  </si>
  <si>
    <t>体育活动指导岗</t>
  </si>
  <si>
    <t>鹤峰县文化馆</t>
  </si>
  <si>
    <t>文物保护岗</t>
  </si>
  <si>
    <t>鹤峰县文化遗产管理中心</t>
  </si>
  <si>
    <t>计划生育岗</t>
  </si>
  <si>
    <t>鹤峰县计划生育协会</t>
  </si>
  <si>
    <t>享受“两个同等对待”</t>
  </si>
  <si>
    <t>五官科医生</t>
  </si>
  <si>
    <t>鹤峰县中心医院</t>
  </si>
  <si>
    <t>中西医结合临床医生</t>
  </si>
  <si>
    <t>外科临床医生</t>
  </si>
  <si>
    <t>内科临床医生</t>
  </si>
  <si>
    <t>公共检测岗</t>
  </si>
  <si>
    <t>鹤峰县公共检验检测中心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</si>
</sst>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Z21"/>
  <sheetViews>
    <sheetView tabSelected="1" workbookViewId="0">
      <selection activeCell="F5" sqref="F5"/>
    </sheetView>
  </sheetViews>
  <sheetFormatPr defaultColWidth="9" defaultRowHeight="15" customHeight="1"/>
  <cols>
    <col min="1" max="1" width="5.625" style="1" customWidth="1"/>
    <col min="2" max="2" width="10.625" style="1" customWidth="1"/>
    <col min="3" max="3" width="13.375" style="1" customWidth="1"/>
    <col min="4" max="4" width="19.75" style="1" customWidth="1"/>
    <col min="5" max="5" width="28" style="1" customWidth="1"/>
    <col min="6" max="6" width="25" style="1" customWidth="1"/>
    <col min="7" max="188" width="11.25" style="1" customWidth="1"/>
    <col min="189" max="189" width="11.25" style="1"/>
    <col min="190" max="16384" width="9" style="1"/>
  </cols>
  <sheetData>
    <row r="1" s="1" customFormat="1" ht="92" customHeight="1" spans="1:6">
      <c r="A1" s="3" t="s">
        <v>0</v>
      </c>
      <c r="B1" s="3"/>
      <c r="C1" s="3"/>
      <c r="D1" s="3"/>
      <c r="E1" s="3"/>
      <c r="F1" s="3"/>
    </row>
    <row r="2" s="2" customFormat="1" ht="3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8" customHeight="1" spans="1:6">
      <c r="A3" s="5">
        <v>1</v>
      </c>
      <c r="B3" s="5" t="str">
        <f>"黄俊琳"</f>
        <v>黄俊琳</v>
      </c>
      <c r="C3" s="5" t="str">
        <f>"z2024405"</f>
        <v>z2024405</v>
      </c>
      <c r="D3" s="5" t="s">
        <v>7</v>
      </c>
      <c r="E3" s="5" t="s">
        <v>8</v>
      </c>
      <c r="F3" s="5" t="str">
        <f t="shared" ref="F3:F7" si="0">"硕士研究生"</f>
        <v>硕士研究生</v>
      </c>
    </row>
    <row r="4" s="1" customFormat="1" ht="28" customHeight="1" spans="1:6">
      <c r="A4" s="5">
        <v>2</v>
      </c>
      <c r="B4" s="5" t="str">
        <f>"龚洁"</f>
        <v>龚洁</v>
      </c>
      <c r="C4" s="5" t="str">
        <f>"z2024405"</f>
        <v>z2024405</v>
      </c>
      <c r="D4" s="5" t="s">
        <v>7</v>
      </c>
      <c r="E4" s="5" t="s">
        <v>8</v>
      </c>
      <c r="F4" s="5" t="str">
        <f t="shared" si="0"/>
        <v>硕士研究生</v>
      </c>
    </row>
    <row r="5" s="1" customFormat="1" ht="28" customHeight="1" spans="1:6">
      <c r="A5" s="5">
        <v>3</v>
      </c>
      <c r="B5" s="5" t="str">
        <f>"赵迪"</f>
        <v>赵迪</v>
      </c>
      <c r="C5" s="5" t="str">
        <f>"z2024407"</f>
        <v>z2024407</v>
      </c>
      <c r="D5" s="5" t="s">
        <v>9</v>
      </c>
      <c r="E5" s="5" t="s">
        <v>10</v>
      </c>
      <c r="F5" s="5" t="str">
        <f t="shared" si="0"/>
        <v>硕士研究生</v>
      </c>
    </row>
    <row r="6" s="1" customFormat="1" ht="28" customHeight="1" spans="1:6">
      <c r="A6" s="5">
        <v>4</v>
      </c>
      <c r="B6" s="5" t="str">
        <f>"范麒"</f>
        <v>范麒</v>
      </c>
      <c r="C6" s="5" t="str">
        <f t="shared" ref="C6:C8" si="1">"z2024408"</f>
        <v>z2024408</v>
      </c>
      <c r="D6" s="5" t="s">
        <v>11</v>
      </c>
      <c r="E6" s="5" t="s">
        <v>12</v>
      </c>
      <c r="F6" s="5" t="str">
        <f t="shared" si="0"/>
        <v>硕士研究生</v>
      </c>
    </row>
    <row r="7" s="1" customFormat="1" ht="28" customHeight="1" spans="1:6">
      <c r="A7" s="5">
        <v>5</v>
      </c>
      <c r="B7" s="5" t="str">
        <f>"何吉甜"</f>
        <v>何吉甜</v>
      </c>
      <c r="C7" s="5" t="str">
        <f t="shared" si="1"/>
        <v>z2024408</v>
      </c>
      <c r="D7" s="5" t="s">
        <v>11</v>
      </c>
      <c r="E7" s="5" t="s">
        <v>12</v>
      </c>
      <c r="F7" s="5" t="str">
        <f t="shared" si="0"/>
        <v>硕士研究生</v>
      </c>
    </row>
    <row r="8" s="1" customFormat="1" ht="28" customHeight="1" spans="1:6">
      <c r="A8" s="5">
        <v>6</v>
      </c>
      <c r="B8" s="5" t="str">
        <f>"田琼峰"</f>
        <v>田琼峰</v>
      </c>
      <c r="C8" s="5" t="str">
        <f t="shared" si="1"/>
        <v>z2024408</v>
      </c>
      <c r="D8" s="5" t="s">
        <v>11</v>
      </c>
      <c r="E8" s="5" t="s">
        <v>12</v>
      </c>
      <c r="F8" s="6" t="s">
        <v>13</v>
      </c>
    </row>
    <row r="9" s="1" customFormat="1" ht="28" customHeight="1" spans="1:6">
      <c r="A9" s="5">
        <v>7</v>
      </c>
      <c r="B9" s="5" t="str">
        <f>"闵本疆"</f>
        <v>闵本疆</v>
      </c>
      <c r="C9" s="5" t="str">
        <f>"z2024411"</f>
        <v>z2024411</v>
      </c>
      <c r="D9" s="5" t="s">
        <v>14</v>
      </c>
      <c r="E9" s="5" t="s">
        <v>15</v>
      </c>
      <c r="F9" s="6" t="s">
        <v>13</v>
      </c>
    </row>
    <row r="10" s="1" customFormat="1" ht="28" customHeight="1" spans="1:6">
      <c r="A10" s="5">
        <v>8</v>
      </c>
      <c r="B10" s="5" t="str">
        <f>"唐婉"</f>
        <v>唐婉</v>
      </c>
      <c r="C10" s="5" t="str">
        <f>"z2024412"</f>
        <v>z2024412</v>
      </c>
      <c r="D10" s="5" t="s">
        <v>16</v>
      </c>
      <c r="E10" s="5" t="s">
        <v>15</v>
      </c>
      <c r="F10" s="6" t="s">
        <v>13</v>
      </c>
    </row>
    <row r="11" s="1" customFormat="1" ht="28" customHeight="1" spans="1:6">
      <c r="A11" s="5">
        <v>9</v>
      </c>
      <c r="B11" s="5" t="str">
        <f>"肖建民"</f>
        <v>肖建民</v>
      </c>
      <c r="C11" s="5" t="str">
        <f t="shared" ref="C11:C14" si="2">"z2024414"</f>
        <v>z2024414</v>
      </c>
      <c r="D11" s="5" t="s">
        <v>17</v>
      </c>
      <c r="E11" s="5" t="s">
        <v>15</v>
      </c>
      <c r="F11" s="6" t="s">
        <v>13</v>
      </c>
    </row>
    <row r="12" s="1" customFormat="1" ht="28" customHeight="1" spans="1:6">
      <c r="A12" s="5">
        <v>10</v>
      </c>
      <c r="B12" s="5" t="str">
        <f>"李青松"</f>
        <v>李青松</v>
      </c>
      <c r="C12" s="5" t="str">
        <f t="shared" si="2"/>
        <v>z2024414</v>
      </c>
      <c r="D12" s="5" t="s">
        <v>17</v>
      </c>
      <c r="E12" s="5" t="s">
        <v>15</v>
      </c>
      <c r="F12" s="6" t="s">
        <v>13</v>
      </c>
    </row>
    <row r="13" s="1" customFormat="1" ht="28" customHeight="1" spans="1:6">
      <c r="A13" s="5">
        <v>11</v>
      </c>
      <c r="B13" s="5" t="str">
        <f>"覃美乔"</f>
        <v>覃美乔</v>
      </c>
      <c r="C13" s="5" t="str">
        <f t="shared" si="2"/>
        <v>z2024414</v>
      </c>
      <c r="D13" s="5" t="s">
        <v>17</v>
      </c>
      <c r="E13" s="5" t="s">
        <v>15</v>
      </c>
      <c r="F13" s="6" t="s">
        <v>13</v>
      </c>
    </row>
    <row r="14" s="1" customFormat="1" ht="28" customHeight="1" spans="1:6">
      <c r="A14" s="5">
        <v>12</v>
      </c>
      <c r="B14" s="5" t="str">
        <f>"王杏"</f>
        <v>王杏</v>
      </c>
      <c r="C14" s="5" t="str">
        <f t="shared" si="2"/>
        <v>z2024414</v>
      </c>
      <c r="D14" s="5" t="s">
        <v>17</v>
      </c>
      <c r="E14" s="5" t="s">
        <v>15</v>
      </c>
      <c r="F14" s="6" t="s">
        <v>13</v>
      </c>
    </row>
    <row r="15" s="1" customFormat="1" ht="28" customHeight="1" spans="1:6">
      <c r="A15" s="5">
        <v>13</v>
      </c>
      <c r="B15" s="5" t="str">
        <f>"马英梅"</f>
        <v>马英梅</v>
      </c>
      <c r="C15" s="5" t="str">
        <f t="shared" ref="C15:C20" si="3">"z2024415"</f>
        <v>z2024415</v>
      </c>
      <c r="D15" s="5" t="s">
        <v>18</v>
      </c>
      <c r="E15" s="5" t="s">
        <v>15</v>
      </c>
      <c r="F15" s="6" t="s">
        <v>13</v>
      </c>
    </row>
    <row r="16" s="1" customFormat="1" ht="28" customHeight="1" spans="1:6">
      <c r="A16" s="5">
        <v>14</v>
      </c>
      <c r="B16" s="5" t="str">
        <f>"黎敏"</f>
        <v>黎敏</v>
      </c>
      <c r="C16" s="5" t="str">
        <f t="shared" si="3"/>
        <v>z2024415</v>
      </c>
      <c r="D16" s="5" t="s">
        <v>18</v>
      </c>
      <c r="E16" s="5" t="s">
        <v>15</v>
      </c>
      <c r="F16" s="6" t="s">
        <v>13</v>
      </c>
    </row>
    <row r="17" s="1" customFormat="1" ht="28" customHeight="1" spans="1:234">
      <c r="A17" s="5">
        <v>15</v>
      </c>
      <c r="B17" s="5" t="str">
        <f>"夏毅"</f>
        <v>夏毅</v>
      </c>
      <c r="C17" s="5" t="str">
        <f t="shared" si="3"/>
        <v>z2024415</v>
      </c>
      <c r="D17" s="5" t="s">
        <v>18</v>
      </c>
      <c r="E17" s="5" t="s">
        <v>15</v>
      </c>
      <c r="F17" s="6" t="s">
        <v>13</v>
      </c>
      <c r="HP17" s="5"/>
      <c r="HQ17" s="5"/>
      <c r="HR17" s="5"/>
      <c r="HS17" s="5"/>
      <c r="HT17" s="5"/>
      <c r="HU17" s="6"/>
      <c r="HV17" s="5"/>
      <c r="HW17" s="5"/>
      <c r="HX17" s="5"/>
      <c r="HY17" s="5"/>
      <c r="HZ17" s="5"/>
    </row>
    <row r="18" s="1" customFormat="1" ht="28" customHeight="1" spans="1:6">
      <c r="A18" s="5">
        <v>16</v>
      </c>
      <c r="B18" s="5" t="str">
        <f>"陈倩雯"</f>
        <v>陈倩雯</v>
      </c>
      <c r="C18" s="5" t="str">
        <f t="shared" si="3"/>
        <v>z2024415</v>
      </c>
      <c r="D18" s="5" t="s">
        <v>18</v>
      </c>
      <c r="E18" s="5" t="s">
        <v>15</v>
      </c>
      <c r="F18" s="6" t="s">
        <v>13</v>
      </c>
    </row>
    <row r="19" s="1" customFormat="1" ht="28" customHeight="1" spans="1:234">
      <c r="A19" s="5">
        <v>17</v>
      </c>
      <c r="B19" s="5" t="str">
        <f>"张友元"</f>
        <v>张友元</v>
      </c>
      <c r="C19" s="5" t="str">
        <f t="shared" si="3"/>
        <v>z2024415</v>
      </c>
      <c r="D19" s="5" t="s">
        <v>18</v>
      </c>
      <c r="E19" s="5" t="s">
        <v>15</v>
      </c>
      <c r="F19" s="6" t="s">
        <v>13</v>
      </c>
      <c r="HP19" s="5"/>
      <c r="HQ19" s="5"/>
      <c r="HR19" s="5"/>
      <c r="HS19" s="5"/>
      <c r="HT19" s="5"/>
      <c r="HU19" s="6"/>
      <c r="HV19" s="5"/>
      <c r="HW19" s="5"/>
      <c r="HX19" s="5"/>
      <c r="HY19" s="5"/>
      <c r="HZ19" s="5"/>
    </row>
    <row r="20" s="1" customFormat="1" ht="28" customHeight="1" spans="1:6">
      <c r="A20" s="5">
        <v>18</v>
      </c>
      <c r="B20" s="5" t="str">
        <f>"周双雄"</f>
        <v>周双雄</v>
      </c>
      <c r="C20" s="5" t="str">
        <f t="shared" si="3"/>
        <v>z2024415</v>
      </c>
      <c r="D20" s="5" t="s">
        <v>18</v>
      </c>
      <c r="E20" s="5" t="s">
        <v>15</v>
      </c>
      <c r="F20" s="6" t="s">
        <v>13</v>
      </c>
    </row>
    <row r="21" s="1" customFormat="1" ht="28" customHeight="1" spans="1:6">
      <c r="A21" s="5">
        <v>19</v>
      </c>
      <c r="B21" s="5" t="str">
        <f>"姜帅"</f>
        <v>姜帅</v>
      </c>
      <c r="C21" s="5" t="str">
        <f>"z2024426"</f>
        <v>z2024426</v>
      </c>
      <c r="D21" s="5" t="s">
        <v>19</v>
      </c>
      <c r="E21" s="5" t="s">
        <v>20</v>
      </c>
      <c r="F21" s="5" t="str">
        <f>"硕士研究生"</f>
        <v>硕士研究生</v>
      </c>
    </row>
  </sheetData>
  <autoFilter ref="A2:HZ21">
    <extLst/>
  </autoFilter>
  <mergeCells count="1">
    <mergeCell ref="A1:F1"/>
  </mergeCells>
  <printOptions horizontalCentered="1"/>
  <pageMargins left="0.161111111111111" right="0.161111111111111" top="0.80277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菊子</cp:lastModifiedBy>
  <dcterms:created xsi:type="dcterms:W3CDTF">2024-05-10T02:30:00Z</dcterms:created>
  <dcterms:modified xsi:type="dcterms:W3CDTF">2024-05-10T02:43:53Z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19C244F25CF942238EB0848E799F972E_11</vt:lpwstr>
  </property>
  <property fmtid="{D5CDD505-2E9C-101B-9397-08002B2CF9AE}" pid="3" name="KSOProductBuildVer">
    <vt:lpwstr>2052-12.1.0.16729</vt:lpwstr>
  </property>
</Properties>
</file>