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05" windowHeight="1167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<sst xmlns="http://schemas.openxmlformats.org/spreadsheetml/2006/main" count="49" uniqueCount="20">
  <si>
    <t>三亚市中医院
2024年度校园招聘卫生专业技术人员（第二场）线上面试人员名单</t>
  </si>
  <si>
    <t>序号</t>
  </si>
  <si>
    <t>报考岗位</t>
  </si>
  <si>
    <t>姓名</t>
  </si>
  <si>
    <t>笔试成绩</t>
  </si>
  <si>
    <t>备注</t>
  </si>
  <si>
    <t>0103_康复科医师2</t>
  </si>
  <si>
    <t>0104_心血管内科医师</t>
  </si>
  <si>
    <t>0106_中医经典病房医师</t>
  </si>
  <si>
    <t>0109_外科医师</t>
  </si>
  <si>
    <t>0111_儿科医师</t>
  </si>
  <si>
    <t>0113_内分泌、肾病科医师</t>
  </si>
  <si>
    <t>0114_老年病科医师</t>
  </si>
  <si>
    <t>0115_妇产科医师</t>
  </si>
  <si>
    <t>0117_创伤骨科医师</t>
  </si>
  <si>
    <t>0120_胃肠镜室医师</t>
  </si>
  <si>
    <t>0121_急诊科医师</t>
  </si>
  <si>
    <t>0124_心电图医师</t>
  </si>
  <si>
    <t>0126_中药师</t>
  </si>
  <si>
    <t>0131_护理人员2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</si>
</sst>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pane ySplit="2" topLeftCell="A29" activePane="bottomLeft" state="frozen"/>
      <selection pane="bottomLeft" activeCell="G33" sqref="G33"/>
    </sheetView>
  </sheetViews>
  <sheetFormatPr defaultColWidth="9.00390625" defaultRowHeight="34.5" customHeight="1"/>
  <cols>
    <col min="1" max="1" width="9.00390625" style="2" customWidth="1"/>
    <col min="2" max="2" width="28.00390625" style="3" customWidth="1"/>
    <col min="3" max="3" width="19.140625" style="3" customWidth="1"/>
    <col min="4" max="4" width="11.421875" style="4" customWidth="1"/>
    <col min="5" max="5" width="20.8515625" style="2" customWidth="1"/>
    <col min="6" max="16384" width="9.00390625" style="2" customWidth="1"/>
  </cols>
  <sheetData>
    <row r="1" spans="1:5" s="1" customFormat="1" ht="49.5" customHeight="1">
      <c r="A1" s="5" t="s">
        <v>0</v>
      </c>
      <c r="B1" s="5"/>
      <c r="C1" s="5"/>
      <c r="D1" s="5"/>
      <c r="E1" s="5"/>
    </row>
    <row r="2" spans="1:5" s="1" customFormat="1" ht="28.5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pans="1:5" ht="34.5" customHeight="1">
      <c r="A3" s="10">
        <v>1</v>
      </c>
      <c r="B3" s="11" t="s">
        <v>6</v>
      </c>
      <c r="C3" s="11" t="str">
        <f>"胡潇月"</f>
        <v>胡潇月</v>
      </c>
      <c r="D3" s="12">
        <v>81.24</v>
      </c>
      <c r="E3" s="10"/>
    </row>
    <row r="4" spans="1:5" ht="34.5" customHeight="1">
      <c r="A4" s="10">
        <v>2</v>
      </c>
      <c r="B4" s="11" t="s">
        <v>6</v>
      </c>
      <c r="C4" s="11" t="str">
        <f>"国文豪"</f>
        <v>国文豪</v>
      </c>
      <c r="D4" s="12">
        <v>69.36</v>
      </c>
      <c r="E4" s="10"/>
    </row>
    <row r="5" spans="1:5" ht="34.5" customHeight="1">
      <c r="A5" s="10">
        <v>3</v>
      </c>
      <c r="B5" s="11" t="s">
        <v>7</v>
      </c>
      <c r="C5" s="11" t="str">
        <f>"马嘉乐"</f>
        <v>马嘉乐</v>
      </c>
      <c r="D5" s="12">
        <v>71.48</v>
      </c>
      <c r="E5" s="10"/>
    </row>
    <row r="6" spans="1:5" ht="34.5" customHeight="1">
      <c r="A6" s="10">
        <v>4</v>
      </c>
      <c r="B6" s="11" t="s">
        <v>7</v>
      </c>
      <c r="C6" s="11" t="str">
        <f>"张嘉芮"</f>
        <v>张嘉芮</v>
      </c>
      <c r="D6" s="12">
        <v>70.6</v>
      </c>
      <c r="E6" s="10"/>
    </row>
    <row r="7" spans="1:5" ht="34.5" customHeight="1">
      <c r="A7" s="10">
        <v>5</v>
      </c>
      <c r="B7" s="11" t="s">
        <v>7</v>
      </c>
      <c r="C7" s="11" t="str">
        <f>"关帅"</f>
        <v>关帅</v>
      </c>
      <c r="D7" s="12">
        <v>69.52</v>
      </c>
      <c r="E7" s="10"/>
    </row>
    <row r="8" spans="1:5" ht="34.5" customHeight="1">
      <c r="A8" s="10">
        <v>6</v>
      </c>
      <c r="B8" s="11" t="s">
        <v>7</v>
      </c>
      <c r="C8" s="11" t="str">
        <f>"佘林君"</f>
        <v>佘林君</v>
      </c>
      <c r="D8" s="12">
        <v>69.36</v>
      </c>
      <c r="E8" s="10"/>
    </row>
    <row r="9" spans="1:5" ht="34.5" customHeight="1">
      <c r="A9" s="10">
        <v>7</v>
      </c>
      <c r="B9" s="11" t="s">
        <v>7</v>
      </c>
      <c r="C9" s="11" t="str">
        <f>"陈雪瑶"</f>
        <v>陈雪瑶</v>
      </c>
      <c r="D9" s="12">
        <v>61.12</v>
      </c>
      <c r="E9" s="10"/>
    </row>
    <row r="10" spans="1:5" ht="34.5" customHeight="1">
      <c r="A10" s="10">
        <v>8</v>
      </c>
      <c r="B10" s="11" t="s">
        <v>8</v>
      </c>
      <c r="C10" s="11" t="str">
        <f>"王兰"</f>
        <v>王兰</v>
      </c>
      <c r="D10" s="12">
        <v>71.84</v>
      </c>
      <c r="E10" s="10"/>
    </row>
    <row r="11" spans="1:5" ht="34.5" customHeight="1">
      <c r="A11" s="10">
        <v>9</v>
      </c>
      <c r="B11" s="11" t="s">
        <v>8</v>
      </c>
      <c r="C11" s="11" t="str">
        <f>"万家保"</f>
        <v>万家保</v>
      </c>
      <c r="D11" s="12">
        <v>69.16</v>
      </c>
      <c r="E11" s="10"/>
    </row>
    <row r="12" spans="1:5" ht="34.5" customHeight="1">
      <c r="A12" s="10">
        <v>10</v>
      </c>
      <c r="B12" s="11" t="s">
        <v>9</v>
      </c>
      <c r="C12" s="11" t="str">
        <f>"金天成"</f>
        <v>金天成</v>
      </c>
      <c r="D12" s="12">
        <v>67.4</v>
      </c>
      <c r="E12" s="10"/>
    </row>
    <row r="13" spans="1:5" ht="34.5" customHeight="1">
      <c r="A13" s="10">
        <v>11</v>
      </c>
      <c r="B13" s="11" t="s">
        <v>9</v>
      </c>
      <c r="C13" s="11" t="str">
        <f>"孙金威"</f>
        <v>孙金威</v>
      </c>
      <c r="D13" s="12">
        <v>65.32</v>
      </c>
      <c r="E13" s="10"/>
    </row>
    <row r="14" spans="1:5" ht="34.5" customHeight="1">
      <c r="A14" s="10">
        <v>12</v>
      </c>
      <c r="B14" s="11" t="s">
        <v>9</v>
      </c>
      <c r="C14" s="11" t="str">
        <f>"陈星颖"</f>
        <v>陈星颖</v>
      </c>
      <c r="D14" s="12">
        <v>64.92</v>
      </c>
      <c r="E14" s="10"/>
    </row>
    <row r="15" spans="1:5" ht="34.5" customHeight="1">
      <c r="A15" s="10">
        <v>13</v>
      </c>
      <c r="B15" s="11" t="s">
        <v>9</v>
      </c>
      <c r="C15" s="11" t="str">
        <f>"周梦笛"</f>
        <v>周梦笛</v>
      </c>
      <c r="D15" s="12">
        <v>54.36</v>
      </c>
      <c r="E15" s="10"/>
    </row>
    <row r="16" spans="1:5" ht="34.5" customHeight="1">
      <c r="A16" s="10">
        <v>14</v>
      </c>
      <c r="B16" s="11" t="s">
        <v>10</v>
      </c>
      <c r="C16" s="11" t="str">
        <f>"许根"</f>
        <v>许根</v>
      </c>
      <c r="D16" s="12">
        <v>78.2</v>
      </c>
      <c r="E16" s="10"/>
    </row>
    <row r="17" spans="1:5" ht="34.5" customHeight="1">
      <c r="A17" s="10">
        <v>15</v>
      </c>
      <c r="B17" s="11" t="s">
        <v>10</v>
      </c>
      <c r="C17" s="11" t="str">
        <f>"李亚南"</f>
        <v>李亚南</v>
      </c>
      <c r="D17" s="12">
        <v>69.8</v>
      </c>
      <c r="E17" s="10"/>
    </row>
    <row r="18" spans="1:5" ht="34.5" customHeight="1">
      <c r="A18" s="10">
        <v>16</v>
      </c>
      <c r="B18" s="11" t="s">
        <v>10</v>
      </c>
      <c r="C18" s="11" t="str">
        <f>"周踞虓"</f>
        <v>周踞虓</v>
      </c>
      <c r="D18" s="12">
        <v>67.52</v>
      </c>
      <c r="E18" s="10"/>
    </row>
    <row r="19" spans="1:5" ht="34.5" customHeight="1">
      <c r="A19" s="10">
        <v>17</v>
      </c>
      <c r="B19" s="11" t="s">
        <v>10</v>
      </c>
      <c r="C19" s="11" t="str">
        <f>"郑永伦"</f>
        <v>郑永伦</v>
      </c>
      <c r="D19" s="12">
        <v>66.88</v>
      </c>
      <c r="E19" s="10"/>
    </row>
    <row r="20" spans="1:5" ht="34.5" customHeight="1">
      <c r="A20" s="10">
        <v>18</v>
      </c>
      <c r="B20" s="11" t="s">
        <v>11</v>
      </c>
      <c r="C20" s="11" t="str">
        <f>"张瀚文"</f>
        <v>张瀚文</v>
      </c>
      <c r="D20" s="12">
        <v>89.4</v>
      </c>
      <c r="E20" s="10"/>
    </row>
    <row r="21" spans="1:5" ht="34.5" customHeight="1">
      <c r="A21" s="10">
        <v>19</v>
      </c>
      <c r="B21" s="11" t="s">
        <v>11</v>
      </c>
      <c r="C21" s="11" t="str">
        <f>"马艺菲"</f>
        <v>马艺菲</v>
      </c>
      <c r="D21" s="12">
        <v>69.52</v>
      </c>
      <c r="E21" s="10"/>
    </row>
    <row r="22" spans="1:5" ht="34.5" customHeight="1">
      <c r="A22" s="10">
        <v>20</v>
      </c>
      <c r="B22" s="11" t="s">
        <v>12</v>
      </c>
      <c r="C22" s="11" t="str">
        <f>"孙垚"</f>
        <v>孙垚</v>
      </c>
      <c r="D22" s="12">
        <v>72.6</v>
      </c>
      <c r="E22" s="10"/>
    </row>
    <row r="23" spans="1:5" ht="34.5" customHeight="1">
      <c r="A23" s="10">
        <v>21</v>
      </c>
      <c r="B23" s="11" t="s">
        <v>12</v>
      </c>
      <c r="C23" s="11" t="str">
        <f>"刘丹"</f>
        <v>刘丹</v>
      </c>
      <c r="D23" s="12">
        <v>71.08</v>
      </c>
      <c r="E23" s="10"/>
    </row>
    <row r="24" spans="1:5" ht="34.5" customHeight="1">
      <c r="A24" s="10">
        <v>22</v>
      </c>
      <c r="B24" s="11" t="s">
        <v>12</v>
      </c>
      <c r="C24" s="11" t="str">
        <f>"赛俊婷"</f>
        <v>赛俊婷</v>
      </c>
      <c r="D24" s="12">
        <v>69.4</v>
      </c>
      <c r="E24" s="10"/>
    </row>
    <row r="25" spans="1:5" ht="34.5" customHeight="1">
      <c r="A25" s="10">
        <v>23</v>
      </c>
      <c r="B25" s="11" t="s">
        <v>13</v>
      </c>
      <c r="C25" s="11" t="str">
        <f>"赵媛媛"</f>
        <v>赵媛媛</v>
      </c>
      <c r="D25" s="12">
        <v>70.4</v>
      </c>
      <c r="E25" s="10"/>
    </row>
    <row r="26" spans="1:5" ht="34.5" customHeight="1">
      <c r="A26" s="10">
        <v>24</v>
      </c>
      <c r="B26" s="11" t="s">
        <v>13</v>
      </c>
      <c r="C26" s="11" t="str">
        <f>"徐小雨"</f>
        <v>徐小雨</v>
      </c>
      <c r="D26" s="12">
        <v>68.76</v>
      </c>
      <c r="E26" s="10"/>
    </row>
    <row r="27" spans="1:5" ht="34.5" customHeight="1">
      <c r="A27" s="10">
        <v>25</v>
      </c>
      <c r="B27" s="11" t="s">
        <v>13</v>
      </c>
      <c r="C27" s="11" t="str">
        <f>"薛苗苗"</f>
        <v>薛苗苗</v>
      </c>
      <c r="D27" s="12">
        <v>61.24</v>
      </c>
      <c r="E27" s="10"/>
    </row>
    <row r="28" spans="1:5" ht="34.5" customHeight="1">
      <c r="A28" s="10">
        <v>26</v>
      </c>
      <c r="B28" s="11" t="s">
        <v>14</v>
      </c>
      <c r="C28" s="11" t="str">
        <f>"周海松"</f>
        <v>周海松</v>
      </c>
      <c r="D28" s="12">
        <v>69.6</v>
      </c>
      <c r="E28" s="10"/>
    </row>
    <row r="29" spans="1:5" ht="34.5" customHeight="1">
      <c r="A29" s="10">
        <v>27</v>
      </c>
      <c r="B29" s="11" t="s">
        <v>14</v>
      </c>
      <c r="C29" s="11" t="str">
        <f>"王和胜"</f>
        <v>王和胜</v>
      </c>
      <c r="D29" s="12">
        <v>65.64</v>
      </c>
      <c r="E29" s="10"/>
    </row>
    <row r="30" spans="1:5" ht="34.5" customHeight="1">
      <c r="A30" s="10">
        <v>28</v>
      </c>
      <c r="B30" s="11" t="s">
        <v>15</v>
      </c>
      <c r="C30" s="11" t="str">
        <f>"吉长帅"</f>
        <v>吉长帅</v>
      </c>
      <c r="D30" s="12">
        <v>66.68</v>
      </c>
      <c r="E30" s="10"/>
    </row>
    <row r="31" spans="1:5" ht="34.5" customHeight="1">
      <c r="A31" s="10">
        <v>29</v>
      </c>
      <c r="B31" s="11" t="s">
        <v>16</v>
      </c>
      <c r="C31" s="11" t="str">
        <f>"王靖"</f>
        <v>王靖</v>
      </c>
      <c r="D31" s="12">
        <v>75.56</v>
      </c>
      <c r="E31" s="10"/>
    </row>
    <row r="32" spans="1:5" ht="34.5" customHeight="1">
      <c r="A32" s="10">
        <v>30</v>
      </c>
      <c r="B32" s="11" t="s">
        <v>17</v>
      </c>
      <c r="C32" s="11" t="str">
        <f>"符文娴"</f>
        <v>符文娴</v>
      </c>
      <c r="D32" s="12">
        <v>66.24</v>
      </c>
      <c r="E32" s="10"/>
    </row>
    <row r="33" spans="1:5" ht="34.5" customHeight="1">
      <c r="A33" s="10">
        <v>31</v>
      </c>
      <c r="B33" s="11" t="s">
        <v>18</v>
      </c>
      <c r="C33" s="11" t="str">
        <f>"刘璐"</f>
        <v>刘璐</v>
      </c>
      <c r="D33" s="12">
        <v>76.76</v>
      </c>
      <c r="E33" s="10"/>
    </row>
    <row r="34" spans="1:5" ht="34.5" customHeight="1">
      <c r="A34" s="10">
        <v>32</v>
      </c>
      <c r="B34" s="11" t="s">
        <v>18</v>
      </c>
      <c r="C34" s="11" t="str">
        <f>"韩慧玲"</f>
        <v>韩慧玲</v>
      </c>
      <c r="D34" s="12">
        <v>69.44</v>
      </c>
      <c r="E34" s="10"/>
    </row>
    <row r="35" spans="1:5" ht="34.5" customHeight="1">
      <c r="A35" s="10">
        <v>33</v>
      </c>
      <c r="B35" s="11" t="s">
        <v>19</v>
      </c>
      <c r="C35" s="11" t="str">
        <f>"刘瑶"</f>
        <v>刘瑶</v>
      </c>
      <c r="D35" s="12">
        <v>85.04</v>
      </c>
      <c r="E35" s="10"/>
    </row>
    <row r="36" spans="1:5" ht="34.5" customHeight="1">
      <c r="A36" s="10">
        <v>34</v>
      </c>
      <c r="B36" s="11" t="s">
        <v>19</v>
      </c>
      <c r="C36" s="11" t="str">
        <f>"张文博"</f>
        <v>张文博</v>
      </c>
      <c r="D36" s="12">
        <v>73.72</v>
      </c>
      <c r="E36" s="10"/>
    </row>
    <row r="37" spans="1:5" ht="34.5" customHeight="1">
      <c r="A37" s="10">
        <v>35</v>
      </c>
      <c r="B37" s="11" t="s">
        <v>19</v>
      </c>
      <c r="C37" s="11" t="str">
        <f>"高玉涵"</f>
        <v>高玉涵</v>
      </c>
      <c r="D37" s="12">
        <v>72.76</v>
      </c>
      <c r="E37" s="10"/>
    </row>
    <row r="38" spans="1:5" ht="34.5" customHeight="1">
      <c r="A38" s="10">
        <v>36</v>
      </c>
      <c r="B38" s="11" t="s">
        <v>19</v>
      </c>
      <c r="C38" s="11" t="str">
        <f>"罗细承"</f>
        <v>罗细承</v>
      </c>
      <c r="D38" s="12">
        <v>72.56</v>
      </c>
      <c r="E38" s="10"/>
    </row>
    <row r="39" spans="1:5" ht="34.5" customHeight="1">
      <c r="A39" s="10">
        <v>37</v>
      </c>
      <c r="B39" s="11" t="s">
        <v>19</v>
      </c>
      <c r="C39" s="11" t="str">
        <f>"梁家欣"</f>
        <v>梁家欣</v>
      </c>
      <c r="D39" s="12">
        <v>72.28</v>
      </c>
      <c r="E39" s="10"/>
    </row>
    <row r="40" spans="1:5" ht="34.5" customHeight="1">
      <c r="A40" s="10">
        <v>38</v>
      </c>
      <c r="B40" s="11" t="s">
        <v>19</v>
      </c>
      <c r="C40" s="11" t="str">
        <f>"刘晓娟"</f>
        <v>刘晓娟</v>
      </c>
      <c r="D40" s="12">
        <v>72.08</v>
      </c>
      <c r="E40" s="10"/>
    </row>
    <row r="41" spans="1:5" ht="34.5" customHeight="1">
      <c r="A41" s="10">
        <v>39</v>
      </c>
      <c r="B41" s="11" t="s">
        <v>19</v>
      </c>
      <c r="C41" s="11" t="str">
        <f>"王鹏"</f>
        <v>王鹏</v>
      </c>
      <c r="D41" s="12">
        <v>71.36</v>
      </c>
      <c r="E41" s="10"/>
    </row>
    <row r="42" spans="1:5" ht="34.5" customHeight="1">
      <c r="A42" s="10">
        <v>40</v>
      </c>
      <c r="B42" s="11" t="s">
        <v>19</v>
      </c>
      <c r="C42" s="11" t="str">
        <f>"罗茜茜"</f>
        <v>罗茜茜</v>
      </c>
      <c r="D42" s="12">
        <v>70.84</v>
      </c>
      <c r="E42" s="10"/>
    </row>
    <row r="43" spans="1:5" ht="34.5" customHeight="1">
      <c r="A43" s="10">
        <v>41</v>
      </c>
      <c r="B43" s="11" t="s">
        <v>19</v>
      </c>
      <c r="C43" s="11" t="str">
        <f>"姜传宇"</f>
        <v>姜传宇</v>
      </c>
      <c r="D43" s="12">
        <v>70.36</v>
      </c>
      <c r="E43" s="10"/>
    </row>
    <row r="44" spans="1:5" ht="34.5" customHeight="1">
      <c r="A44" s="10">
        <v>42</v>
      </c>
      <c r="B44" s="11" t="s">
        <v>19</v>
      </c>
      <c r="C44" s="11" t="str">
        <f>"陈奎燕"</f>
        <v>陈奎燕</v>
      </c>
      <c r="D44" s="12">
        <v>67.24</v>
      </c>
      <c r="E44" s="10"/>
    </row>
    <row r="45" spans="1:5" ht="34.5" customHeight="1">
      <c r="A45" s="10">
        <v>43</v>
      </c>
      <c r="B45" s="11" t="s">
        <v>19</v>
      </c>
      <c r="C45" s="11" t="str">
        <f>"胡籍方"</f>
        <v>胡籍方</v>
      </c>
      <c r="D45" s="12">
        <v>66.24</v>
      </c>
      <c r="E45" s="10"/>
    </row>
  </sheetData>
  <sheetProtection/>
  <mergeCells count="1">
    <mergeCell ref="A1:E1"/>
  </mergeCells>
  <conditionalFormatting sqref="C1:C65536">
    <cfRule type="expression" priority="1" dxfId="17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2024-04-20T01:13:19Z</dcterms:created>
  <dcterms:modified xsi:type="dcterms:W3CDTF">2024-04-25T07:53:12Z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815DEB7605A0479B8607C4A3D01664F4_13</vt:lpwstr>
  </property>
  <property fmtid="{D5CDD505-2E9C-101B-9397-08002B2CF9AE}" pid="4" name="KSOProductBuildV">
    <vt:lpwstr>2052-12.1.0.16729</vt:lpwstr>
  </property>
</Properties>
</file>