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Cache/pivotCacheRecords3.xml" ContentType="application/vnd.openxmlformats-officedocument.spreadsheetml.pivotCacheRecord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tabRatio="830" firstSheet="4" activeTab="4"/>
  </bookViews>
  <sheets>
    <sheet name="Sheet4" sheetId="15" state="hidden" r:id="rId1"/>
    <sheet name="Sheet2" sheetId="13" state="hidden" r:id="rId2"/>
    <sheet name="Sheet3" sheetId="14" state="hidden" r:id="rId3"/>
    <sheet name="Sheet6" sheetId="17" state="hidden" r:id="rId4"/>
    <sheet name="Sheet1" sheetId="18" r:id="rId5"/>
  </sheets>
  <definedNames>
    <definedName name="_xlnm._FilterDatabase" localSheetId="1" hidden="1">Sheet2!$D$29:$F$114</definedName>
  </definedNames>
  <calcPr calcId="144525"/>
  <pivotCaches>
    <pivotCache cacheId="0" r:id="rId6"/>
    <pivotCache cacheId="1" r:id="rId7"/>
    <pivotCache cacheId="2" r:id="rId8"/>
  </pivotCaches>
</workbook>
</file>

<file path=xl/sharedStrings.xml><?xml version="1.0" encoding="utf-8"?>
<sst xmlns="http://schemas.openxmlformats.org/spreadsheetml/2006/main" count="492" uniqueCount="195">
  <si>
    <t>战略单元
简称</t>
  </si>
  <si>
    <t>企业简称</t>
  </si>
  <si>
    <t>工作部门/厂/车间
（详细到末级机构）</t>
  </si>
  <si>
    <t>具体岗位</t>
  </si>
  <si>
    <t>岗位类别</t>
  </si>
  <si>
    <t>是否为
新建
项目
用工</t>
  </si>
  <si>
    <t>专业要求</t>
  </si>
  <si>
    <t>专业类别</t>
  </si>
  <si>
    <t>学历要求</t>
  </si>
  <si>
    <t>工作经历
及其他要求</t>
  </si>
  <si>
    <t>新增用工人数</t>
  </si>
  <si>
    <t>人员类别</t>
  </si>
  <si>
    <t>审核确定计划</t>
  </si>
  <si>
    <t>中铝国际</t>
  </si>
  <si>
    <t>中铝国际印尼项目部</t>
  </si>
  <si>
    <t>综合部</t>
  </si>
  <si>
    <t>印尼翻译</t>
  </si>
  <si>
    <t>经营管理</t>
  </si>
  <si>
    <t>是</t>
  </si>
  <si>
    <t>印尼语</t>
  </si>
  <si>
    <t>大学本科及以上</t>
  </si>
  <si>
    <t>1．年龄40岁以下，身体健康，能够适应长期外派工作；
2．大学本科以上学历，相关专业毕业。</t>
  </si>
  <si>
    <t>控制部</t>
  </si>
  <si>
    <t>造价工程师</t>
  </si>
  <si>
    <t>工程技术</t>
  </si>
  <si>
    <t>工程造价专业/统计</t>
  </si>
  <si>
    <t>大学专科及以上</t>
  </si>
  <si>
    <t>1．年龄40岁以下，身体健康，能够适应长期外派工作；
2．大学专科以上学历，工程造价专业毕业；
3．3年以上安装或电气专业工作经验，英语四级以上。</t>
  </si>
  <si>
    <t>法务</t>
  </si>
  <si>
    <t>法律专业</t>
  </si>
  <si>
    <t>硕士研究生以上</t>
  </si>
  <si>
    <t>1．男性，年龄50岁以下，身体健康，能适应长期外派工作；
2．硕士研究生以上学历，法律专业，精通国际法以及东南亚国家法律；
3．多年法务工作者经验（五年以上），有国外工程项目法务管理经验和项目法律咨询经验者优先；
4．精通法律英语，可以审阅并修改英文合同文件和协议等；
5．团队协作意识强，为项目团队提供必要的法律支持，为项目部和领导提供专业的国外工程的法律意见、建议以及措施；
6．有国内工程事务律师资源、有印尼律所或印尼当地律师资源者优先。</t>
  </si>
  <si>
    <t>合同资料管理</t>
  </si>
  <si>
    <t>工程造价相关专业</t>
  </si>
  <si>
    <t>大学专科以上</t>
  </si>
  <si>
    <t>1．年龄40岁以下，身体健康，能够适应长期外派工作；
2．大学专科以上学历；
3．3年以上工程项目工作经验，英语四级以上。</t>
  </si>
  <si>
    <t>合同管理部</t>
  </si>
  <si>
    <t>合同结算管理工程师</t>
  </si>
  <si>
    <t>大学本科以上</t>
  </si>
  <si>
    <t>1．年龄45岁以下，身体健康，能够适应长期外派工作；
2．大学本科以上学历，工程造价专业/统计毕业；
3．3年以上工程项目工作经验，英语四级以上。</t>
  </si>
  <si>
    <t>质安部</t>
  </si>
  <si>
    <t>HSE工程师</t>
  </si>
  <si>
    <t>工程项目管理相关专业</t>
  </si>
  <si>
    <t>1．男性，年龄45岁以下，身体健康，能够适应长期外派工作；
2．大学本科及以上学历；
3．两年以上工作经验，有国外工程项目管理经验优先；
4．良好的沟通表达能力及工作责任心；
5．具有良好的职业操守和团队工作能力；
6．身体健康，能满足施工现场的安全检查及管理工作；
7．熟悉建设工程的法律法规，掌握各类安全规范，能独立处理现场的安全问题，从事过施工安全管理工作，拥有注册安全工程师证优先；
8．为项目团队提供必要的支持，完成领导安排的其他事宜。</t>
  </si>
  <si>
    <t>P6计划工程师</t>
  </si>
  <si>
    <t>1．男性，年龄45岁以下，身体健康，能够适应长期外派工作；
2．熟练掌握P6软件，并根据总体进度计划对项目进度进行编制、监控、调整、计算，以及进度的监控、更新、进度文件的编制、Dashboard的编制；
3．两年以上工作经验，有大型工业施工项目管理经营者优先；
4．熟练使用英语进行交流；
5．具有良好的沟通表达能力、责任心、职业操守和团队协作能力；
6．为项目团队提供必要的支持，完成领导安排的其他事宜。</t>
  </si>
  <si>
    <t>进度管理工程师
（电气）</t>
  </si>
  <si>
    <t>电气、自控类专业</t>
  </si>
  <si>
    <t>1．男性，年龄45岁以下，身体健康，能够适应长期外派工作；
2．大学专科及以上学历，电气/自控类专业；
3．五年以上项目管理经验，有国外工程项目管理经验者优先；
4．具有良好的沟通表达能力、责任心、职业操守和团队协作能力；
5．身体健康，能满足施工现场日常巡查的需要；
6．熟练掌握IEC标准（即国际电工委员会标准），并根据标准对电气工程施工质量进行监控，及时发现电气施工过程中出现的不合格事项，并提出处理意见；
7．为项目团队提供必要的支持，完成领导安排的其他事宜。</t>
  </si>
  <si>
    <t>采购部</t>
  </si>
  <si>
    <t>英语翻译</t>
  </si>
  <si>
    <t>英语专业</t>
  </si>
  <si>
    <t>1．熟练使用基本的Excel和Word办公软件；
2．有一定物流和氧化铝行业的基本知识及相应的英语汇更理想；
3．品行端正，身体健康，能吃苦耐劳，形象较好；
4．本人和家庭成员无不良记录，组织纪律性强；
5．年龄18～45周岁，男女不限。</t>
  </si>
  <si>
    <t>求和项:新增用工人数</t>
  </si>
  <si>
    <t>采矿勘察类</t>
  </si>
  <si>
    <t>有色冶金类</t>
  </si>
  <si>
    <t>计算机类</t>
  </si>
  <si>
    <t>材料与加工类</t>
  </si>
  <si>
    <t>工程建筑机械电气类</t>
  </si>
  <si>
    <t>环保与化学类</t>
  </si>
  <si>
    <t>法律等专业管理</t>
  </si>
  <si>
    <t>总计</t>
  </si>
  <si>
    <t>中铝股份</t>
  </si>
  <si>
    <t>中国铜业</t>
  </si>
  <si>
    <t>中铝资产</t>
  </si>
  <si>
    <t>中铝资本</t>
  </si>
  <si>
    <t>中铝高端制造</t>
  </si>
  <si>
    <t>中铝环保</t>
  </si>
  <si>
    <t>中铝智能</t>
  </si>
  <si>
    <t>中铝海外</t>
  </si>
  <si>
    <t>求和项:审核确定计划</t>
  </si>
  <si>
    <t>包头铝业</t>
  </si>
  <si>
    <t>广西华昇</t>
  </si>
  <si>
    <t>驰宏检测公司</t>
  </si>
  <si>
    <t>青海分公司</t>
  </si>
  <si>
    <t>驰宏科工</t>
  </si>
  <si>
    <t>中铝碳素</t>
  </si>
  <si>
    <t>驰宏青海鸿鑫</t>
  </si>
  <si>
    <t>广西分公司</t>
  </si>
  <si>
    <t>驰宏实业</t>
  </si>
  <si>
    <t>贵州华锦</t>
  </si>
  <si>
    <t>驰宏锗业</t>
  </si>
  <si>
    <t>山西中润</t>
  </si>
  <si>
    <t>洛阳院</t>
  </si>
  <si>
    <t>遵义铝业</t>
  </si>
  <si>
    <t>十二冶</t>
  </si>
  <si>
    <t>贵州华仁</t>
  </si>
  <si>
    <t>西藏金龙矿业</t>
  </si>
  <si>
    <t>中铝国贸集团</t>
  </si>
  <si>
    <t>云南铜业矿山研究院</t>
  </si>
  <si>
    <t>中铝物资</t>
  </si>
  <si>
    <t>云铜锌业</t>
  </si>
  <si>
    <t>云铝股份</t>
  </si>
  <si>
    <t>智能数维（河南九力）</t>
  </si>
  <si>
    <t>山西华兴</t>
  </si>
  <si>
    <t>智铜科技</t>
  </si>
  <si>
    <t>中铝高端制造（本部）</t>
  </si>
  <si>
    <t>中铝新材料</t>
  </si>
  <si>
    <t>中铝国际本部</t>
  </si>
  <si>
    <t>兰州铝业</t>
  </si>
  <si>
    <t>连城分公司</t>
  </si>
  <si>
    <t>宁夏能源</t>
  </si>
  <si>
    <t>中铝环保
贵州分公司</t>
  </si>
  <si>
    <t>中铝物流</t>
  </si>
  <si>
    <t>中铝环保本部</t>
  </si>
  <si>
    <t>驰宏会泽矿业</t>
  </si>
  <si>
    <t>中铝瑞闽</t>
  </si>
  <si>
    <t>中铝润滑</t>
  </si>
  <si>
    <t>驰宏荣达矿业</t>
  </si>
  <si>
    <t>中铝商业保理</t>
  </si>
  <si>
    <t>驰宏新材料厂</t>
  </si>
  <si>
    <t>中铝生态</t>
  </si>
  <si>
    <t>驰宏综合利用</t>
  </si>
  <si>
    <t>中铝智安院</t>
  </si>
  <si>
    <t>中铝智能本部</t>
  </si>
  <si>
    <t>中铝资产本部</t>
  </si>
  <si>
    <t>赤峰云铜</t>
  </si>
  <si>
    <t>中铝租赁</t>
  </si>
  <si>
    <t>迪庆有色</t>
  </si>
  <si>
    <t>中铜国贸</t>
  </si>
  <si>
    <t>滇中有色</t>
  </si>
  <si>
    <t>重庆国创院</t>
  </si>
  <si>
    <t>东南铜业</t>
  </si>
  <si>
    <t>呼伦贝尔驰宏</t>
  </si>
  <si>
    <t>华中铜业</t>
  </si>
  <si>
    <t>金鼎锌业</t>
  </si>
  <si>
    <t>矿山研究院</t>
  </si>
  <si>
    <t>昆明铜业</t>
  </si>
  <si>
    <t>昆明重工</t>
  </si>
  <si>
    <t>凉山矿业</t>
  </si>
  <si>
    <t>洛阳铜加工</t>
  </si>
  <si>
    <t>西藏鑫湖矿业</t>
  </si>
  <si>
    <t>西南铜业</t>
  </si>
  <si>
    <t>彝良驰宏</t>
  </si>
  <si>
    <t>易门铜业</t>
  </si>
  <si>
    <t>玉溪矿业</t>
  </si>
  <si>
    <t>云南永昌铅锌</t>
  </si>
  <si>
    <t>中铝国际本部
（含印尼项目部）</t>
  </si>
  <si>
    <t>九冶</t>
  </si>
  <si>
    <t>六冶</t>
  </si>
  <si>
    <t>中铝高端本部</t>
  </si>
  <si>
    <t>西南铝</t>
  </si>
  <si>
    <t>东轻</t>
  </si>
  <si>
    <t>西北铝</t>
  </si>
  <si>
    <t>中铝沈加</t>
  </si>
  <si>
    <t>洛阳铝加工</t>
  </si>
  <si>
    <t>中铝铝箔</t>
  </si>
  <si>
    <t>中铝特材</t>
  </si>
  <si>
    <t>山东铝业</t>
  </si>
  <si>
    <t>长城铝业</t>
  </si>
  <si>
    <t>中州铝业</t>
  </si>
  <si>
    <t>贵州铝厂</t>
  </si>
  <si>
    <t>青海铝业</t>
  </si>
  <si>
    <t>包铝集团</t>
  </si>
  <si>
    <t>连城铝业</t>
  </si>
  <si>
    <t>云晨期货</t>
  </si>
  <si>
    <t>长城检测</t>
  </si>
  <si>
    <t>云南科力</t>
  </si>
  <si>
    <t>中铝智能本部
（含中铝信息）</t>
  </si>
  <si>
    <t>智能数维</t>
  </si>
  <si>
    <t>行标签</t>
  </si>
  <si>
    <t>集团总部</t>
  </si>
  <si>
    <t>中铝股份本部</t>
  </si>
  <si>
    <t>郑州研究院</t>
  </si>
  <si>
    <t>昆明冶研院</t>
  </si>
  <si>
    <t>沈阳院</t>
  </si>
  <si>
    <t>贵阳院</t>
  </si>
  <si>
    <t>长沙院</t>
  </si>
  <si>
    <t>长勘院</t>
  </si>
  <si>
    <t>中色科技</t>
  </si>
  <si>
    <t>昆勘院</t>
  </si>
  <si>
    <t>昆明有色院</t>
  </si>
  <si>
    <t>中铝材料院</t>
  </si>
  <si>
    <t>中铝资本本部</t>
  </si>
  <si>
    <t>中铝财务本部</t>
  </si>
  <si>
    <t>中铝研究院</t>
  </si>
  <si>
    <t>集团审计中心</t>
  </si>
  <si>
    <t>集团法律中心</t>
  </si>
  <si>
    <t>列标签</t>
  </si>
  <si>
    <t>中铝海外发展有限公司公开招聘岗位及任职条件一览表</t>
  </si>
  <si>
    <t>序号</t>
  </si>
  <si>
    <t>部门</t>
  </si>
  <si>
    <t>岗位</t>
  </si>
  <si>
    <t>工作经历及其他要求</t>
  </si>
  <si>
    <t>中铝海外本部</t>
  </si>
  <si>
    <t>总法律顾问（1人）</t>
  </si>
  <si>
    <t>法学相关专业</t>
  </si>
  <si>
    <t>硕士研究生
及以上</t>
  </si>
  <si>
    <t>1.年龄一般在40岁以下，特别优秀可放宽至45岁；
2.具有10年以上相关工作经验；
3.熟悉国际法律、法规体系，具有律师执业资格证者优先；
4.具有较强的风险控制意识，熟悉国际矿业项目并购与投资管理过程相关法律问题；
5.具有踏实细致的工作作风、良好的沟通能力；
6.英语听、说、读、写流利，兼会法语或西班牙语者优先。</t>
  </si>
  <si>
    <t>战略和业务发展部</t>
  </si>
  <si>
    <t>业务经理
（1人）</t>
  </si>
  <si>
    <t>地质、矿业、金属冶炼加工、投资、外语等相关专业</t>
  </si>
  <si>
    <t>1.年龄一般在35岁以下，特别优秀可放宽至40岁；
2.具有有色金属矿山项目开发、投资并购、商务谈判、国际贸易、工程项目管理等行业5年以上工作经验；
3.熟悉全球矿业行业动态，了解矿产资源投资并购程序，能够发挖项目并购机会；
4.英语听、说、读、写流利，兼会法语或西班牙语者优先。</t>
  </si>
  <si>
    <t>法务风控部</t>
  </si>
  <si>
    <t>1.年龄在35岁以下，特别优秀可放宽至40岁；
2.具有法务、风险防控、审计等行业5年以上工作经验；
3.英语听、说、读、写流利，兼会法语或西班牙语者优先。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</si>
</sst>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8"/>
      <color theme="1"/>
      <name val="宋体"/>
      <charset val="134"/>
      <scheme val="minor"/>
    </font>
    <font>
      <sz val="11"/>
      <name val="宋体"/>
      <charset val="134"/>
      <scheme val="minor"/>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theme="4" tint="0.399914548173467"/>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4"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10" borderId="0" applyNumberFormat="0" applyBorder="0" applyAlignment="0" applyProtection="0">
      <alignment vertical="center"/>
    </xf>
    <xf numFmtId="0" fontId="10" fillId="0" borderId="6" applyNumberFormat="0" applyFill="0" applyAlignment="0" applyProtection="0">
      <alignment vertical="center"/>
    </xf>
    <xf numFmtId="0" fontId="7" fillId="11" borderId="0" applyNumberFormat="0" applyBorder="0" applyAlignment="0" applyProtection="0">
      <alignment vertical="center"/>
    </xf>
    <xf numFmtId="0" fontId="16" fillId="12" borderId="7" applyNumberFormat="0" applyAlignment="0" applyProtection="0">
      <alignment vertical="center"/>
    </xf>
    <xf numFmtId="0" fontId="17" fillId="12" borderId="3" applyNumberFormat="0" applyAlignment="0" applyProtection="0">
      <alignment vertical="center"/>
    </xf>
    <xf numFmtId="0" fontId="18" fillId="13" borderId="8"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23" fillId="0" borderId="0"/>
    <xf numFmtId="0" fontId="7" fillId="28" borderId="0" applyNumberFormat="0" applyBorder="0" applyAlignment="0" applyProtection="0">
      <alignment vertical="center"/>
    </xf>
    <xf numFmtId="0" fontId="0" fillId="0" borderId="0"/>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23" fillId="0" borderId="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xf numFmtId="0" fontId="0" fillId="0" borderId="0">
      <alignment vertical="center"/>
    </xf>
    <xf numFmtId="0" fontId="0" fillId="0" borderId="0"/>
    <xf numFmtId="0" fontId="23" fillId="0" borderId="0"/>
    <xf numFmtId="0" fontId="0" fillId="0" borderId="0">
      <alignment vertical="center"/>
    </xf>
    <xf numFmtId="0" fontId="0" fillId="0" borderId="0">
      <alignment vertical="center"/>
    </xf>
  </cellStyleXfs>
  <cellXfs count="13">
    <xf numFmtId="0" fontId="0" fillId="0" borderId="0" xfId="0">
      <alignment vertical="center"/>
    </xf>
    <xf numFmtId="0" fontId="1" fillId="0" borderId="0" xfId="0" applyFont="1" applyAlignment="1">
      <alignment horizontal="center" vertical="center"/>
    </xf>
    <xf numFmtId="0" fontId="0"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55" applyFont="1" applyFill="1" applyBorder="1" applyAlignment="1">
      <alignment horizontal="center" vertical="center" wrapText="1"/>
    </xf>
    <xf numFmtId="0" fontId="2" fillId="0" borderId="1" xfId="55" applyFont="1" applyFill="1" applyBorder="1" applyAlignment="1">
      <alignment horizontal="left" vertical="center" wrapText="1"/>
    </xf>
    <xf numFmtId="0" fontId="0" fillId="0" borderId="0" xfId="0" applyAlignment="1">
      <alignment horizontal="left" vertical="center"/>
    </xf>
    <xf numFmtId="0" fontId="0" fillId="0" borderId="0" xfId="0" applyNumberFormat="1">
      <alignment vertical="center"/>
    </xf>
    <xf numFmtId="0" fontId="0" fillId="0" borderId="0" xfId="0" applyFont="1">
      <alignment vertical="center"/>
    </xf>
    <xf numFmtId="0" fontId="3" fillId="2" borderId="0" xfId="0" applyFont="1" applyFill="1">
      <alignment vertical="center"/>
    </xf>
    <xf numFmtId="0" fontId="0" fillId="2" borderId="0" xfId="0" applyFill="1">
      <alignment vertical="center"/>
    </xf>
    <xf numFmtId="0" fontId="0" fillId="0" borderId="0" xfId="0" applyAlignment="1">
      <alignment vertical="center" wrapText="1"/>
    </xf>
    <xf numFmtId="0" fontId="0" fillId="0" borderId="2" xfId="0" applyBorder="1">
      <alignment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13" xfId="52"/>
    <cellStyle name="常规 2" xfId="53"/>
    <cellStyle name="常规 2 4" xfId="54"/>
    <cellStyle name="常规 3" xfId="55"/>
    <cellStyle name="常规 4" xfId="56"/>
  </cellStyles>
  <dxfs count="9">
    <dxf>
      <alignment wrapText="1"/>
    </dxf>
    <dxf>
      <alignment wrapText="1"/>
    </dxf>
    <dxf>
      <alignment wrapText="1"/>
    </dxf>
    <dxf>
      <alignment wrapText="1"/>
    </dxf>
    <dxf>
      <alignment wrapText="1"/>
    </dxf>
    <dxf>
      <alignment wrapText="1"/>
    </dxf>
    <dxf>
      <alignment wrapText="1"/>
    </dxf>
    <dxf>
      <alignment wrapText="1"/>
    </dxf>
    <dxf>
      <alignment vertical="center" wrapText="1"/>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pivotCacheDefinition" Target="pivotCache/pivotCacheDefinition3.xml"/><Relationship Id="rId7" Type="http://schemas.openxmlformats.org/officeDocument/2006/relationships/pivotCacheDefinition" Target="pivotCache/pivotCacheDefinition2.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5176.9275148148" refreshedBy="黄恋" recordCount="93">
  <cacheSource type="worksheet">
    <worksheetSource ref="A1:A1" sheet="Sheet4"/>
  </cacheSource>
  <cacheFields count="13">
    <cacheField name="战略单元_x000a_简称" numFmtId="0">
      <sharedItems count="9">
        <s v="中铝股份"/>
        <s v="中国铜业"/>
        <s v="中铝国际"/>
        <s v="中铝资产"/>
        <s v="中铝资本"/>
        <s v="中铝高端制造"/>
        <s v="中铝环保"/>
        <s v="中铝智能"/>
        <s v="中铝海外"/>
      </sharedItems>
    </cacheField>
    <cacheField name="企业简称" numFmtId="0">
      <sharedItems count="31">
        <s v="包头铝业"/>
        <s v="中铝新材料"/>
        <s v="中铝物流"/>
        <s v="中铜国贸"/>
        <s v="西藏金龙矿业"/>
        <s v="云南铜业矿山研究院"/>
        <s v="驰宏锗业"/>
        <s v="驰宏实业"/>
        <s v="驰宏青海鸿鑫"/>
        <s v="云铜锌业"/>
        <s v="驰宏科工"/>
        <s v="驰宏检测公司"/>
        <s v="中铝国际本部"/>
        <s v="中铝国际印尼项目部"/>
        <s v="十二冶"/>
        <s v="中铝润滑"/>
        <s v="洛阳院"/>
        <s v="中铝资产本部"/>
        <s v="中铝租赁"/>
        <s v="中铝商业保理"/>
        <s v="中铝高端制造（本部）"/>
        <s v="中铝瑞闽"/>
        <s v="重庆国创院"/>
        <s v="中铝环保本部"/>
        <s v="中铝生态"/>
        <s v="中铝环保_x000a_贵州分公司"/>
        <s v="中铝智能本部"/>
        <s v="智能数维（河南九力）"/>
        <s v="中铝智安院"/>
        <s v="智铜科技"/>
        <s v="中铝海外"/>
      </sharedItems>
    </cacheField>
    <cacheField name="工作部门/厂/车间_x000a_（详细到末级机构）" numFmtId="0"/>
    <cacheField name="具体岗位" numFmtId="0"/>
    <cacheField name="岗位类别" numFmtId="0"/>
    <cacheField name="是否为_x000a_新建_x000a_项目_x000a_用工" numFmtId="0"/>
    <cacheField name="专业要求" numFmtId="0"/>
    <cacheField name="专业类别" numFmtId="0">
      <sharedItems containsBlank="1" count="8">
        <s v="材料与加工类"/>
        <s v="计算机类"/>
        <s v="有色冶金类"/>
        <s v="法律等专业管理"/>
        <s v="采矿勘察类"/>
        <s v="工程建筑机械电气类"/>
        <s v="环保与化学类"/>
        <m u="1"/>
      </sharedItems>
    </cacheField>
    <cacheField name="学历要求" numFmtId="0"/>
    <cacheField name="工作经历_x000a_及其他要求" numFmtId="0"/>
    <cacheField name="新增用工人数" numFmtId="0"/>
    <cacheField name="人员类别" numFmtId="0"/>
    <cacheField name="审核确定计划" numFmtId="0">
      <sharedItems containsString="0" containsBlank="1" containsNumber="1" containsInteger="1" minValue="0" maxValue="3" count="5">
        <n v="1"/>
        <n v="2"/>
        <n v="0"/>
        <m/>
        <n v="3"/>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freshedVersion="3" minRefreshableVersion="3" refreshedDate="45192.9840290509" refreshedBy="黄恋" recordCount="78">
  <cacheSource type="worksheet">
    <worksheetSource ref="A1:A1" sheet="Sheet4"/>
  </cacheSource>
  <cacheFields count="12">
    <cacheField name="序号" numFmtId="0"/>
    <cacheField name="战略单元_x000a_简称" numFmtId="0"/>
    <cacheField name="企业简称" numFmtId="0">
      <sharedItems count="31">
        <s v="包头铝业"/>
        <s v="中铝新材料"/>
        <s v="中铝物流"/>
        <s v="中铜国贸"/>
        <s v="西藏金龙矿业"/>
        <s v="云南铜业矿山研究院"/>
        <s v="驰宏锗业"/>
        <s v="驰宏实业"/>
        <s v="驰宏青海鸿鑫"/>
        <s v="云铜锌业"/>
        <s v="驰宏科工"/>
        <s v="驰宏检测公司"/>
        <s v="中铝国际印尼项目部"/>
        <s v="十二冶"/>
        <s v="中铝润滑"/>
        <s v="洛阳院"/>
        <s v="中铝资产本部"/>
        <s v="中铝租赁"/>
        <s v="中铝商业保理"/>
        <s v="中铝高端制造（本部）"/>
        <s v="中铝瑞闽"/>
        <s v="重庆国创院"/>
        <s v="中铝环保本部"/>
        <s v="中铝生态"/>
        <s v="中铝环保_x000a_贵州分公司"/>
        <s v="中铝智能本部"/>
        <s v="中铝智能"/>
        <s v="智能数维（河南九力）"/>
        <s v="中铝智安院"/>
        <s v="智铜科技"/>
        <s v="中铝海外"/>
      </sharedItems>
    </cacheField>
    <cacheField name="工作部门/厂/车间_x000a_（详细到末级机构）" numFmtId="0"/>
    <cacheField name="具体岗位" numFmtId="0"/>
    <cacheField name="岗位类别" numFmtId="0"/>
    <cacheField name="是否为_x000a_新建_x000a_项目_x000a_用工" numFmtId="0"/>
    <cacheField name="专业要求" numFmtId="0"/>
    <cacheField name="专业类别" numFmtId="0"/>
    <cacheField name="学历要求" numFmtId="0"/>
    <cacheField name="工作经历_x000a_及其他要求" numFmtId="0"/>
    <cacheField name="新增用工人数" numFmtId="0"/>
  </cacheFields>
</pivotCacheDefinition>
</file>

<file path=xl/pivotCache/pivotCacheDefinition3.xml><?xml version="1.0" encoding="utf-8"?>
<pivotCacheDefinition xmlns="http://schemas.openxmlformats.org/spreadsheetml/2006/main" xmlns:r="http://schemas.openxmlformats.org/officeDocument/2006/relationships" r:id="rId1" createdVersion="5" refreshedVersion="3" minRefreshableVersion="3" refreshedDate="45193.08026875" refreshedBy="黄恋" recordCount="78">
  <cacheSource type="worksheet">
    <worksheetSource ref="A1:A1" sheet="Sheet4"/>
  </cacheSource>
  <cacheFields count="14">
    <cacheField name="序号" numFmtId="0"/>
    <cacheField name="战略单元_x000a_简称" numFmtId="0">
      <sharedItems count="9">
        <s v="中铝股份"/>
        <s v="中国铜业"/>
        <s v="中铝国际"/>
        <s v="中铝资产"/>
        <s v="中铝资本"/>
        <s v="中铝高端制造"/>
        <s v="中铝环保"/>
        <s v="中铝智能"/>
        <s v="中铝海外"/>
      </sharedItems>
    </cacheField>
    <cacheField name="企业简称" numFmtId="0">
      <sharedItems count="42">
        <s v="包头铝业"/>
        <s v="中铝新材料"/>
        <s v="中铝物流"/>
        <s v="中铜国贸"/>
        <s v="西藏金龙矿业"/>
        <s v="云南铜业矿山研究院"/>
        <s v="驰宏锗业"/>
        <s v="驰宏实业"/>
        <s v="驰宏青海鸿鑫"/>
        <s v="云铜锌业"/>
        <s v="驰宏科工"/>
        <s v="驰宏检测公司"/>
        <s v="中铝国际印尼项目部"/>
        <s v="十二冶"/>
        <s v="中铝润滑"/>
        <s v="洛阳院"/>
        <s v="中铝资产本部"/>
        <s v="中铝租赁"/>
        <s v="中铝商业保理"/>
        <s v="中铝高端制造（本部）"/>
        <s v="中铝瑞闽"/>
        <s v="重庆国创院"/>
        <s v="中铝环保本部"/>
        <s v="中铝生态"/>
        <s v="中铝环保_x000a_贵州分公司"/>
        <s v="中铝智能本部"/>
        <s v="中铝智能"/>
        <s v="智能数维（河南九力）"/>
        <s v="中铝智安院"/>
        <s v="智铜科技"/>
        <s v="中铝海外"/>
        <s v="中铝科学院" u="1"/>
        <s v="沈阳院" u="1"/>
        <s v="中色科技" u="1"/>
        <s v="长沙院" u="1"/>
        <s v="昆勘院" u="1"/>
        <s v="长勘院" u="1"/>
        <s v="贵阳院" u="1"/>
        <s v="昆明冶研院" u="1"/>
        <s v="中铝国际本部" u="1"/>
        <s v="昆明有色院" u="1"/>
        <s v="郑州研究院" u="1"/>
      </sharedItems>
    </cacheField>
    <cacheField name="工作部门/厂/车间_x000a_（详细到末级机构）" numFmtId="0"/>
    <cacheField name="具体岗位" numFmtId="0"/>
    <cacheField name="岗位类别" numFmtId="0"/>
    <cacheField name="是否为_x000a_新建_x000a_项目_x000a_用工" numFmtId="0"/>
    <cacheField name="专业要求" numFmtId="0"/>
    <cacheField name="专业类别" numFmtId="0">
      <sharedItems containsBlank="1" count="8">
        <s v="材料与加工类"/>
        <s v="计算机类"/>
        <s v="有色冶金类"/>
        <s v="法律等专业管理"/>
        <s v="采矿勘察类"/>
        <s v="工程建筑机械电气类"/>
        <s v="环保与化学类"/>
        <m u="1"/>
      </sharedItems>
    </cacheField>
    <cacheField name="学历要求" numFmtId="0"/>
    <cacheField name="工作经历_x000a_及其他要求" numFmtId="0"/>
    <cacheField name="新增用工人数" numFmtId="0"/>
    <cacheField name="人员类别" numFmtId="0"/>
    <cacheField name="审核确定计划" numFmtId="0">
      <sharedItems containsString="0" containsBlank="1" containsNumber="1" containsInteger="1" minValue="0" maxValue="7" count="6">
        <n v="1"/>
        <n v="0"/>
        <n v="2"/>
        <n v="3"/>
        <m/>
        <n v="7"/>
      </sharedItems>
    </cacheField>
  </cacheFields>
</pivotCacheDefinition>
</file>

<file path=xl/pivotCache/pivotCacheRecords1.xml><?xml version="1.0" encoding="utf-8"?>
<pivotCacheRecords xmlns="http://schemas.openxmlformats.org/spreadsheetml/2006/main" xmlns:r="http://schemas.openxmlformats.org/officeDocument/2006/relationships" count="93">
  <r>
    <x v="0"/>
    <x v="0"/>
    <s v="高纯铝研发中心"/>
    <s v="高纯铝研发工程师"/>
    <s v="工程技术"/>
    <s v="是"/>
    <s v="材料相关专业"/>
    <x v="0"/>
    <s v="硕士研究生及以上"/>
    <s v="50周岁以下；铝冶金工作经验7年以上、高纯铝冶金工作经验5年以上且具备3年以上团队管理经验（5人以上）；目前在设计研究院、研究中心、科研院所等从事技术创新、产品研发与设计等。"/>
    <n v="2"/>
    <s v="科技研发"/>
    <x v="0"/>
  </r>
  <r>
    <x v="0"/>
    <x v="0"/>
    <s v="信息技术中心"/>
    <s v="电解铝智能制造工程师"/>
    <s v="工程技术"/>
    <s v="是"/>
    <s v="智能制造、机械自动化、信息化及计算机相关专业"/>
    <x v="1"/>
    <s v="硕士研究生及以上"/>
    <s v="45周岁以下；项目开发经验7年以上、项目管理经验5年以上且具备3年以上团队管理经验（5人以上）；目前在设计研究院、研究中心、科研院所等从事技术创新、产品研发与设计等。"/>
    <n v="2"/>
    <s v="科技研发"/>
    <x v="0"/>
  </r>
  <r>
    <x v="0"/>
    <x v="1"/>
    <s v="研发中心"/>
    <s v="陶瓷粉体材料研发专家"/>
    <s v="工程技术"/>
    <s v="否"/>
    <s v="无机非金属材料"/>
    <x v="2"/>
    <s v="博士研究生"/>
    <s v="1、在海外知名高校担任副教授以上、科研机构或知名企业技术总监、知名企业研发机构主任工程师以上职位；_x000a_2、获得具有标志性的创新成果；_x000a_3、具有较强的团队管理、领导能力，善于培养青年人才。"/>
    <n v="2"/>
    <s v="科技研发"/>
    <x v="1"/>
  </r>
  <r>
    <x v="0"/>
    <x v="1"/>
    <s v="研发中心"/>
    <s v="先进陶瓷材料研发专家"/>
    <s v="工程技术"/>
    <s v="否"/>
    <s v="无机非金属材料"/>
    <x v="0"/>
    <s v="硕士研究生及以上"/>
    <s v="1、在海外或国内知名高校担任副教授以上、科研机构或知名企业技术总监、知名企业研发机构主任工程师以上职位；_x000a_2、获得具有标志性的创新成果；_x000a_3、具有较强的团队管理、领导能力，善于培养青年人才。"/>
    <n v="2"/>
    <s v="科技研发"/>
    <x v="0"/>
  </r>
  <r>
    <x v="0"/>
    <x v="1"/>
    <s v="研发中心"/>
    <s v="孔结构材料研发专家"/>
    <s v="工程技术"/>
    <s v="否"/>
    <s v="化学工程、无机非金属"/>
    <x v="2"/>
    <s v="博士研究生"/>
    <s v="1、在海外知名高校担任副教授以上、科研机构或知名企业技术总监、知名企业研发机构主任工程师以上职位；_x000a_2、获得具有标志性的创新成果；_x000a_3、具有较强的团队管理、领导能力，善于培养青年人才。"/>
    <n v="2"/>
    <s v="科技研发"/>
    <x v="1"/>
  </r>
  <r>
    <x v="0"/>
    <x v="1"/>
    <s v="研发中心"/>
    <s v="高端耐火材料研发专家"/>
    <s v="工程技术"/>
    <s v="否"/>
    <s v="无机非金属材料"/>
    <x v="0"/>
    <s v="博士研究生"/>
    <s v="1、在海外知名高校担任副教授以上、科研机构或知名企业技术总监、知名企业研发机构主任工程师以上职位；_x000a_2、获得具有标志性的创新成果；_x000a_3、具有较强的团队管理、领导能力，善于培养青年人才。"/>
    <n v="1"/>
    <s v="科技研发"/>
    <x v="0"/>
  </r>
  <r>
    <x v="0"/>
    <x v="2"/>
    <s v="海外业务中心"/>
    <s v="租船业务经理"/>
    <s v="经营管理"/>
    <s v="否"/>
    <s v="海事类院校航运、物流、法律相关专业"/>
    <x v="3"/>
    <s v="本科及以上"/>
    <s v="1.具有5年及以上相关工作经验优先；_x000a_2.有优秀的英文沟通能力，可以用英语交流工作；熟悉船舶经营性租赁、融资租赁业务模式和风控特点，拥有较丰富的项目资源与渠道者优先；_x000a_3.能够接受加班和出差，具有正常履行职责的身体条件。"/>
    <n v="1"/>
    <m/>
    <x v="0"/>
  </r>
  <r>
    <x v="0"/>
    <x v="2"/>
    <s v="海外业务中心"/>
    <s v="租船操作_x000a_业务经理"/>
    <s v="经营管理"/>
    <s v="否"/>
    <s v="海事类院校航运、物流、法律相关专业"/>
    <x v="3"/>
    <s v="本科及以上"/>
    <s v="1.年龄在35周岁及以下，特别优秀者可放宽至38周岁；_x000a_2.具有5年及以上相关工作经验优先；_x000a_3.熟悉国际航运理论和实务知识，有干散货船操作经验者优先；有优秀的英文沟通、写作能力；_x000a_4.具有正常履行职责的身体条件。"/>
    <n v="1"/>
    <m/>
    <x v="0"/>
  </r>
  <r>
    <x v="0"/>
    <x v="2"/>
    <s v="供应链业务中心"/>
    <s v="业务拓展_x000a_业务经理"/>
    <s v="经营管理"/>
    <s v="否"/>
    <s v="贸易、营销、物流、交通运输专业"/>
    <x v="3"/>
    <s v="大学本科及以上"/>
    <s v="1.年龄在35周岁及以下，特别优秀者可放宽至38周岁；_x000a_2.具有5年及以上相关工作经验优先；_x000a_3.熟悉大宗商品贸易交易流程，具备良好沟通能力；_x000a_4.具有正常履行职责的身体条件。"/>
    <n v="1"/>
    <m/>
    <x v="2"/>
  </r>
  <r>
    <x v="1"/>
    <x v="3"/>
    <s v="运营管理中心"/>
    <s v="运营管理岗"/>
    <s v="经营管理"/>
    <s v="否"/>
    <s v="工商管理类、公共管理类、经济学类、金融学类等相关专业"/>
    <x v="3"/>
    <s v="硕士研究生及以上学历"/>
    <s v="1.熟悉有色金属贸易市场，熟悉企业管理方法工具；具有企业经营管理经验者优先。_x000a_2.具有较强的团队建设、业务拓展能力及良好的资源整合能力。_x000a_3.工作踏实、责任心强，团队意识和沟通协调能力强，能适应快节奏、高效率的工作状态。_x000a_4.表现特别优异者，可适当放宽条件。"/>
    <n v="1"/>
    <s v="高端人才"/>
    <x v="0"/>
  </r>
  <r>
    <x v="1"/>
    <x v="3"/>
    <s v="金属业务中心"/>
    <s v="金属交易岗"/>
    <s v="经营管理"/>
    <s v="否"/>
    <s v="管理类、经济学类、法学类等相关专业。"/>
    <x v="3"/>
    <s v="硕士研究生及以上学历"/>
    <s v="1.具备有色金属产品市场分析、客商开发、交易策略制定、风险识别等交易经验，熟练掌握国际贸易、财务、金融、法律等专业者优先。_x000a_2.工作踏实、责任心强，团队意识和沟通协调能力强，适应快节奏、高效率的工作状态。_x000a_"/>
    <n v="1"/>
    <s v="高端人才"/>
    <x v="0"/>
  </r>
  <r>
    <x v="1"/>
    <x v="4"/>
    <s v="综合管理部"/>
    <s v="业务员"/>
    <s v="经营管理"/>
    <s v="是"/>
    <s v="管理类"/>
    <x v="3"/>
    <s v="本科及以上"/>
    <s v="具有综合管理相关工作经历，有较强的沟通协调能力，身体健康，能适应高海拔工作环境。"/>
    <n v="2"/>
    <s v="专业技术成熟人才"/>
    <x v="2"/>
  </r>
  <r>
    <x v="1"/>
    <x v="4"/>
    <s v="技术部"/>
    <s v="技术员"/>
    <s v="工程技术"/>
    <s v="是"/>
    <s v="矿山技术类"/>
    <x v="4"/>
    <s v="本科及以上"/>
    <s v="具有矿山企业相关工作经历，能适应4700米以上高海拔工作环境。"/>
    <n v="3"/>
    <s v="专业技术成熟人才"/>
    <x v="2"/>
  </r>
  <r>
    <x v="1"/>
    <x v="5"/>
    <s v="矿产资源技术室"/>
    <s v="测绘工程技术岗"/>
    <s v="工程技术"/>
    <s v="否"/>
    <s v="测绘类"/>
    <x v="4"/>
    <s v="硕士研究生"/>
    <s v="从事矿山测量工作5年以上"/>
    <n v="1"/>
    <s v="专业技术成熟人才"/>
    <x v="0"/>
  </r>
  <r>
    <x v="1"/>
    <x v="6"/>
    <s v="市场营销部"/>
    <s v="营销工程师"/>
    <s v="工程技术"/>
    <s v="否"/>
    <s v="市场营销"/>
    <x v="3"/>
    <s v="硕士及以上"/>
    <s v="有红外产品相关企业5年以上工作经历"/>
    <n v="2"/>
    <s v="专业技术成熟人才"/>
    <x v="0"/>
  </r>
  <r>
    <x v="1"/>
    <x v="7"/>
    <s v="金属业务部"/>
    <s v="金属交易员"/>
    <s v="经营管理"/>
    <s v="否"/>
    <s v="专业不限（市场营销、国际贸易、经济类相关专业优先）"/>
    <x v="3"/>
    <s v="硕士及以上"/>
    <s v="5年及以上相关工作经验"/>
    <n v="1"/>
    <s v="专业技术成熟人才"/>
    <x v="0"/>
  </r>
  <r>
    <x v="1"/>
    <x v="8"/>
    <s v="二期项目前期项目部"/>
    <s v="工程造价员"/>
    <s v="工程技术"/>
    <s v="否"/>
    <s v="工程造价"/>
    <x v="5"/>
    <s v="硕士及以上"/>
    <s v="5年及以上相关工作经验"/>
    <n v="1"/>
    <s v="专业技术成熟人才"/>
    <x v="0"/>
  </r>
  <r>
    <x v="1"/>
    <x v="9"/>
    <s v="搬迁项目指挥部"/>
    <s v="智能集成技术员"/>
    <s v="工程技术"/>
    <s v="是"/>
    <s v="智能集成"/>
    <x v="5"/>
    <s v="硕士及以上"/>
    <s v="5年及以上相关工作经验"/>
    <n v="1"/>
    <s v="专业技术成熟人才"/>
    <x v="0"/>
  </r>
  <r>
    <x v="1"/>
    <x v="10"/>
    <s v="地质技术中心"/>
    <s v="地质工程师"/>
    <s v="工程技术"/>
    <s v="否"/>
    <s v="地质学相关类"/>
    <x v="4"/>
    <s v="硕士及以上"/>
    <s v="5年及以上相关工作经验"/>
    <n v="1"/>
    <s v="专业技术成熟人才"/>
    <x v="1"/>
  </r>
  <r>
    <x v="1"/>
    <x v="10"/>
    <s v="选矿技术中心"/>
    <s v="选矿工程师"/>
    <s v="工程技术"/>
    <s v="否"/>
    <s v="矿物加工工程"/>
    <x v="4"/>
    <s v="硕士及以上"/>
    <s v="5年及以上相关工作经验"/>
    <n v="1"/>
    <s v="专业技术成熟人才"/>
    <x v="3"/>
  </r>
  <r>
    <x v="1"/>
    <x v="10"/>
    <s v="采矿技术中心"/>
    <s v="采矿工程师"/>
    <s v="工程技术"/>
    <s v="否"/>
    <s v="采矿"/>
    <x v="4"/>
    <s v="硕士及以上"/>
    <s v="5年及以上相关工作经验"/>
    <n v="1"/>
    <s v="专业技术成熟人才"/>
    <x v="3"/>
  </r>
  <r>
    <x v="1"/>
    <x v="10"/>
    <s v="冶炼技术中心"/>
    <s v="冶炼工程师"/>
    <s v="工程技术"/>
    <s v="否"/>
    <s v="冶金"/>
    <x v="2"/>
    <s v="硕士及以上"/>
    <s v="5年及以上相关工作经验"/>
    <n v="1"/>
    <s v="专业技术成熟人才"/>
    <x v="3"/>
  </r>
  <r>
    <x v="1"/>
    <x v="10"/>
    <s v="材料技术研究中心"/>
    <s v="材料工程师"/>
    <s v="工程技术"/>
    <s v="否"/>
    <s v="材料、冶金等工学类专业"/>
    <x v="0"/>
    <s v="硕士及以上"/>
    <s v="5年及以上相关工作经验"/>
    <n v="1"/>
    <s v="专业技术成熟人才"/>
    <x v="3"/>
  </r>
  <r>
    <x v="1"/>
    <x v="11"/>
    <s v="质量检测中心"/>
    <s v="检测工程师"/>
    <s v="工程技术"/>
    <s v="否"/>
    <s v="注册土木工程师（岩土）"/>
    <x v="5"/>
    <s v="硕士及以上"/>
    <s v="5年及以上相关工作经验"/>
    <n v="1"/>
    <s v="专业技术成熟人才"/>
    <x v="0"/>
  </r>
  <r>
    <x v="2"/>
    <x v="12"/>
    <s v="总裁办公室（董事会办公室）"/>
    <s v="证券事务"/>
    <s v="经营管理"/>
    <s v="否"/>
    <s v="会计类、法律类"/>
    <x v="3"/>
    <s v="大学本科及以上"/>
    <s v="具有3-5年及以上三会运作、信息披露、投资者关系管理工作经验，持有注册会计师证、律师资格证、董事会秘书资格证者优先"/>
    <n v="1"/>
    <m/>
    <x v="0"/>
  </r>
  <r>
    <x v="2"/>
    <x v="13"/>
    <s v="设计管理部"/>
    <s v="试车工程师"/>
    <s v="工程技术"/>
    <s v="是"/>
    <s v="氧化铝工艺相关专业"/>
    <x v="2"/>
    <s v="大专及以上"/>
    <s v="1．年龄50岁及以下，大专及以上学历，中级职称以上；_x000a_2．氧化铝厂工艺相关专业，10年以上工作经验，从事大型氧化铝厂调试工作5年以上；_x000a_3．熟练掌握英语听说读写能力者优先；_x000a_4．有国外工程项目管理经验优先。"/>
    <n v="1"/>
    <m/>
    <x v="2"/>
  </r>
  <r>
    <x v="2"/>
    <x v="13"/>
    <s v="采购部"/>
    <s v="英语翻译"/>
    <s v="经营管理"/>
    <s v="是"/>
    <s v="英语专业"/>
    <x v="3"/>
    <s v="大学本科及以上"/>
    <s v="1．熟练使用基本的Excel和Word办公软件；_x000a_2．有一定物流和氧化铝行业的基本知识及相应的英语汇更理想；_x000a_3．品行端正，身体健康，能吃苦耐劳，形象较好；_x000a_4．本人和家庭成员无不良记录，组织纪律性强；_x000a_5．年龄18～45周岁，男女不限。"/>
    <n v="1"/>
    <m/>
    <x v="0"/>
  </r>
  <r>
    <x v="2"/>
    <x v="13"/>
    <s v="施工部"/>
    <s v="进度管理工程师_x000a_（安装）"/>
    <s v="工程技术"/>
    <s v="是"/>
    <s v="机电类专业"/>
    <x v="5"/>
    <s v="大学专科及以上"/>
    <s v="1．男性，年龄45岁以下，身体健康，能够适应长期外派工作；_x000a_2．大学专科及以上学历，机电类专业；_x000a_3．五年以上项目管理经验，有国外工程项目管理经验者优先；_x000a_4．具有良好的沟通表达能力、责任心、职业操守和团队协作能力；_x000a_5．身体健康，能满足施工现场日常巡查的需要；_x000a_6．熟悉建设工程的法律法规、施工规范，及时发现施工过程中存在的质量问题，并能提出解决方案；_x000a_7．为项目团队提供必要的支持，完成领导安排的其他事宜。"/>
    <n v="1"/>
    <m/>
    <x v="2"/>
  </r>
  <r>
    <x v="2"/>
    <x v="13"/>
    <m/>
    <s v="进度管理工程师_x000a_（电气）"/>
    <s v="工程技术"/>
    <s v="是"/>
    <s v="电气、自控类专业"/>
    <x v="5"/>
    <s v="大学专科及以上"/>
    <s v="1．男性，年龄45岁以下，身体健康，能够适应长期外派工作；_x000a_2．大学专科及以上学历，电气/自控类专业；_x000a_3．五年以上项目管理经验，有国外工程项目管理经验者优先；_x000a_4．具有良好的沟通表达能力、责任心、职业操守和团队协作能力；_x000a_5．身体健康，能满足施工现场日常巡查的需要；_x000a_6．熟练掌握IEC标准（即国际电工委员会标准），并根据标准对电气工程施工质量进行监控，及时发现电气施工过程中出现的不合格事项，并提出处理意见；_x000a_7．为项目团队提供必要的支持，完成领导安排的其他事宜。"/>
    <n v="1"/>
    <m/>
    <x v="0"/>
  </r>
  <r>
    <x v="2"/>
    <x v="13"/>
    <m/>
    <s v="P6计划工程师"/>
    <s v="工程技术"/>
    <s v="是"/>
    <s v="工程项目管理相关专业"/>
    <x v="5"/>
    <s v="大学专科及以上"/>
    <s v="1．男性，年龄45岁以下，身体健康，能够适应长期外派工作；_x000a_2．熟练掌握P6软件，并根据总体进度计划对项目进度进行编制、监控、调整、计算，以及进度的监控、更新、进度文件的编制、Dashboard的编制；_x000a_3．两年以上工作经验，有大型工业施工项目管理经营者优先；_x000a_4．熟练使用英语进行交流；_x000a_5．具有良好的沟通表达能力、责任心、职业操守和团队协作能力；_x000a_6．为项目团队提供必要的支持，完成领导安排的其他事宜。"/>
    <n v="2"/>
    <m/>
    <x v="0"/>
  </r>
  <r>
    <x v="2"/>
    <x v="13"/>
    <m/>
    <s v="工程资料管理及结算"/>
    <s v="工程技术"/>
    <s v="是"/>
    <s v="工程项目管理相关专业"/>
    <x v="5"/>
    <s v="大学专科及以上"/>
    <s v="1．年龄40岁以下，身体健康，能够适应长期外派工作；_x000a_2．专科及以上学历，专业不限；英语四级及以上，熟练掌握英语听说读写能力，有施工项目管理经验者优先；_x000a_3．熟练掌握word及excel办公软件；_x000a_4．具有良好的沟通表达能力、责任心、职业操守和团队协作能力。"/>
    <n v="1"/>
    <m/>
    <x v="2"/>
  </r>
  <r>
    <x v="2"/>
    <x v="13"/>
    <s v="质安部"/>
    <s v="HSE工程师"/>
    <s v="工程技术"/>
    <s v="是"/>
    <s v="工程项目管理相关专业"/>
    <x v="5"/>
    <s v="大学本科及以上"/>
    <s v="1．男性，年龄45岁以下，身体健康，能够适应长期外派工作；_x000a_2．大学本科及以上学历；_x000a_3．两年以上工作经验，有国外工程项目管理经验优先；_x000a_4．良好的沟通表达能力及工作责任心；_x000a_5．具有良好的职业操守和团队工作能力；_x000a_6．身体健康，能满足施工现场的安全检查及管理工作；_x000a_7．熟悉建设工程的法律法规，掌握各类安全规范，能独立处理现场的安全问题，从事过施工安全管理工作，拥有注册安全工程师证优先；_x000a_8．为项目团队提供必要的支持，完成领导安排的其他事宜。"/>
    <n v="2"/>
    <m/>
    <x v="1"/>
  </r>
  <r>
    <x v="2"/>
    <x v="13"/>
    <s v="合同管理部"/>
    <s v="合同结算管理工程师"/>
    <s v="工程技术"/>
    <s v="是"/>
    <s v="工程造价专业/统计"/>
    <x v="5"/>
    <s v="大学本科以上"/>
    <s v="1．年龄45岁以下，身体健康，能够适应长期外派工作；_x000a_2．大学本科以上学历，工程造价专业/统计毕业；_x000a_3．3年以上工程项目工作经验，英语四级以上。"/>
    <n v="1"/>
    <m/>
    <x v="0"/>
  </r>
  <r>
    <x v="2"/>
    <x v="13"/>
    <m/>
    <s v="合同资料管理"/>
    <s v="工程技术"/>
    <s v="是"/>
    <s v="工程造价相关专业"/>
    <x v="5"/>
    <s v="大学专科以上"/>
    <s v="1．年龄40岁以下，身体健康，能够适应长期外派工作；_x000a_2．大学专科以上学历；_x000a_3．3年以上工程项目工作经验，英语四级以上。"/>
    <n v="1"/>
    <m/>
    <x v="0"/>
  </r>
  <r>
    <x v="2"/>
    <x v="13"/>
    <m/>
    <s v="法务"/>
    <s v="经营管理"/>
    <s v="是"/>
    <s v="法律专业"/>
    <x v="3"/>
    <s v="硕士研究生以上"/>
    <s v="1．男性，年龄50岁以下，身体健康，能适应长期外派工作；_x000a_2．硕士研究生以上学历，法律专业，精通国际法以及东南亚国家法律；_x000a_3．多年法务工作者经验（五年以上），有国外工程项目法务管理经验和项目法律咨询经验者优先；_x000a_4．精通法律英语，可以审阅并修改英文合同文件和协议等；_x000a_5．团队协作意识强，为项目团队提供必要的法律支持，为项目部和领导提供专业的国外工程的法律意见、建议以及措施；_x000a_6．有国内工程事务律师资源、有印尼律所或印尼当地律师资源者优先。"/>
    <n v="1"/>
    <m/>
    <x v="0"/>
  </r>
  <r>
    <x v="2"/>
    <x v="13"/>
    <s v="控制部"/>
    <s v="造价工程师"/>
    <s v="工程技术"/>
    <s v="是"/>
    <s v="工程造价专业/统计"/>
    <x v="5"/>
    <s v="大学专科及以上"/>
    <s v="1．年龄40岁以下，身体健康，能够适应长期外派工作；_x000a_2．大学专科以上学历，工程造价专业毕业；_x000a_3．3年以上安装或电气专业工作经验，英语四级以上。"/>
    <n v="1"/>
    <m/>
    <x v="0"/>
  </r>
  <r>
    <x v="2"/>
    <x v="13"/>
    <s v="综合部"/>
    <s v="印尼翻译"/>
    <s v="经营管理"/>
    <s v="是"/>
    <s v="印尼语"/>
    <x v="3"/>
    <s v="大学本科及以上"/>
    <s v="1．年龄40岁以下，身体健康，能够适应长期外派工作；_x000a_2．大学本科以上学历，相关专业毕业。"/>
    <n v="1"/>
    <m/>
    <x v="0"/>
  </r>
  <r>
    <x v="2"/>
    <x v="14"/>
    <s v="设计部"/>
    <s v="设计员"/>
    <s v="工程技术"/>
    <s v="否"/>
    <s v="工程造价"/>
    <x v="5"/>
    <s v="大学本科及以上"/>
    <s v="注册一级建筑师"/>
    <n v="1"/>
    <s v="科技研发"/>
    <x v="0"/>
  </r>
  <r>
    <x v="3"/>
    <x v="15"/>
    <s v="高端工业介质研发中心"/>
    <s v="技术研发"/>
    <s v="工程技术"/>
    <s v="是"/>
    <s v="金属材料、石油化工或应用化学等相关专业"/>
    <x v="5"/>
    <s v="硕士及以上学历"/>
    <s v="相关岗位从业经验5年及以上，从事过技术创新、产品研发与设计"/>
    <n v="1"/>
    <s v="科技研发"/>
    <x v="0"/>
  </r>
  <r>
    <x v="3"/>
    <x v="15"/>
    <s v="福建分公司"/>
    <s v="技术支持"/>
    <s v="工程技术"/>
    <s v="是"/>
    <s v="金属材料、石油化工或应用化学等相关专业"/>
    <x v="2"/>
    <s v="硕士及以上学历"/>
    <s v="相关岗位从业经验5年及以上，业务能力突出、业绩优秀的人才"/>
    <n v="1"/>
    <s v="专业技术成熟人才"/>
    <x v="0"/>
  </r>
  <r>
    <x v="3"/>
    <x v="16"/>
    <s v="苏州新长光热能科技有限公司"/>
    <s v="炉子设计员"/>
    <s v="工程技术"/>
    <s v="否"/>
    <s v="工业炉、热能工程"/>
    <x v="2"/>
    <s v="大学本科"/>
    <s v="有2年以上工作经验者优先；熟练掌握英语和计算机:能熟练操作和应用AUTOCAD、SOLIDWROKS 等绘图软件，Word. Excel 等办公软件；能适应适当加班"/>
    <n v="2"/>
    <s v="科技研发"/>
    <x v="2"/>
  </r>
  <r>
    <x v="3"/>
    <x v="17"/>
    <s v="党群综合部"/>
    <s v="业务经理"/>
    <s v="经营管理"/>
    <s v="否"/>
    <s v="马克思主义哲学、思想政治教育、汉语言文学、国际关系学、法律"/>
    <x v="3"/>
    <s v="大学本科及以上"/>
    <s v="有3年以上工作经验者优先；熟练掌握计算机文字处理应用软件"/>
    <n v="1"/>
    <s v="专业技术成熟人才"/>
    <x v="2"/>
  </r>
  <r>
    <x v="3"/>
    <x v="17"/>
    <s v="改革发展部"/>
    <s v="业务经理"/>
    <s v="经营管理"/>
    <s v="否"/>
    <s v="工程管理、财务管理、金融管理"/>
    <x v="5"/>
    <s v="大学本科及以上"/>
    <s v="有3年以上工作经验者优先；熟练掌握计算机文字处理应用软件"/>
    <n v="1"/>
    <s v="专业技术成熟人才"/>
    <x v="2"/>
  </r>
  <r>
    <x v="3"/>
    <x v="17"/>
    <s v="改革发展部"/>
    <s v="总经理"/>
    <s v="经营管理"/>
    <s v="否"/>
    <s v="企业规划、改革改制、投资、资本运作、项目管理"/>
    <x v="3"/>
    <s v="大学本科及以上"/>
    <s v="有5年以上相关工作经验，熟悉企业规划、改革改制、投资、资本运作、项目管理等工作"/>
    <n v="1"/>
    <s v="专业技术成熟人才"/>
    <x v="0"/>
  </r>
  <r>
    <x v="3"/>
    <x v="17"/>
    <s v="中铝科创园建设项目部"/>
    <s v="负责人"/>
    <s v="经营管理"/>
    <s v="否"/>
    <s v="园区管理、企业经营管理、招商管理"/>
    <x v="3"/>
    <s v="大学本科及以上"/>
    <s v="有3年以上相关工作经验。熟悉企业经营管理、招商管理等园区管理工作，具备园区管理工作经验者优先"/>
    <n v="1"/>
    <s v="专业技术成熟人才"/>
    <x v="0"/>
  </r>
  <r>
    <x v="4"/>
    <x v="18"/>
    <s v="绿色建筑装备事业部"/>
    <s v="租赁业务岗"/>
    <s v="经营管理类"/>
    <s v="否"/>
    <s v="专业不限"/>
    <x v="3"/>
    <s v="重点大学硕士及以上学历"/>
    <s v="5年及以上相关工作经验"/>
    <n v="1"/>
    <s v="专业技术成熟人才"/>
    <x v="0"/>
  </r>
  <r>
    <x v="4"/>
    <x v="18"/>
    <s v="轻量化物流事业部 "/>
    <s v="租赁业务岗"/>
    <s v="经营管理类"/>
    <s v="否"/>
    <s v="专业不限"/>
    <x v="3"/>
    <s v="重点大学硕士及以上学历"/>
    <s v="5年及以上相关工作经验"/>
    <n v="1"/>
    <s v="专业技术成熟人才"/>
    <x v="0"/>
  </r>
  <r>
    <x v="4"/>
    <x v="19"/>
    <s v="业务部门"/>
    <s v="供应链金融业务岗"/>
    <s v="经营管理类"/>
    <s v="否"/>
    <s v="专业不限"/>
    <x v="3"/>
    <s v="重点大学硕士及以上学历"/>
    <s v="5年及以上相关工作经验"/>
    <n v="1"/>
    <s v="专业技术成熟人才"/>
    <x v="0"/>
  </r>
  <r>
    <x v="4"/>
    <x v="19"/>
    <s v="业务部门"/>
    <s v="工程保理业务岗"/>
    <s v="经营管理类"/>
    <s v="否"/>
    <s v="专业不限"/>
    <x v="3"/>
    <s v="重点大学硕士及以上学历"/>
    <s v="5年及以上相关工作经验，2年及以上工程保理金融工作经验者优先"/>
    <n v="1"/>
    <s v="专业技术成熟人才"/>
    <x v="0"/>
  </r>
  <r>
    <x v="4"/>
    <x v="19"/>
    <s v="资产管理部"/>
    <s v="合规管理岗"/>
    <s v="经营管理类"/>
    <s v="否"/>
    <s v="法学、经济学、管理学等相关专业"/>
    <x v="3"/>
    <s v="重点大学硕士及以上学历"/>
    <s v="5年及以上相关工作经验"/>
    <n v="1"/>
    <s v="专业技术成熟人才"/>
    <x v="0"/>
  </r>
  <r>
    <x v="5"/>
    <x v="20"/>
    <s v="综合管理部"/>
    <s v="法务主管经理"/>
    <s v="经营管理"/>
    <s v="否"/>
    <s v="法律相关专业"/>
    <x v="3"/>
    <s v="硕士研究生及以上学历"/>
    <s v="五年以上工作经验能够处理各类涉诉和非涉诉纠纷，维护公司合法权益，了解法律合规管理体系建设，有大型企业集团或法律服务机构法务工作经历者优先。"/>
    <n v="2"/>
    <s v="专业技术成熟人才"/>
    <x v="0"/>
  </r>
  <r>
    <x v="5"/>
    <x v="20"/>
    <s v="综合管理部"/>
    <s v="董事会办公室主管经理"/>
    <s v="经营管理"/>
    <s v="否"/>
    <s v="管理、财务等相关专业"/>
    <x v="3"/>
    <s v="硕士研究生及以上学历"/>
    <s v="五年以上工作经验熟悉股东大会、董事会的筹备组织、投资者关系维护、信息披露工作，具有在上市公司相关工作经验者优先。"/>
    <n v="3"/>
    <s v="专业技术成熟人才"/>
    <x v="2"/>
  </r>
  <r>
    <x v="5"/>
    <x v="20"/>
    <s v="营销中心"/>
    <s v="期货主管经理"/>
    <s v="经营管理"/>
    <s v="否"/>
    <s v="营销、期货等相关专业"/>
    <x v="3"/>
    <s v="硕士研究生及以上学历"/>
    <s v="五年以上工作经验熟悉供应链公司业务、通过期货从业、期货投资咨询资格考试者优先。"/>
    <n v="3"/>
    <s v="专业技术成熟人才"/>
    <x v="2"/>
  </r>
  <r>
    <x v="5"/>
    <x v="20"/>
    <s v="信息化中心"/>
    <s v="业务优化工程师"/>
    <s v="工程技术"/>
    <s v="否"/>
    <s v="铝加工、计算机等相关专业"/>
    <x v="1"/>
    <s v="硕士研究生及以上学历"/>
    <s v="五年以上工作经验铝加工工艺、设备、材料、生产操作等相关经验或行业相关工作经验，熟悉数字化转型、智能制造技术，参与过国家“智能制造综合标准化与新模式应用项目”者优先。"/>
    <n v="2"/>
    <s v="专业技术成熟人才"/>
    <x v="0"/>
  </r>
  <r>
    <x v="5"/>
    <x v="21"/>
    <s v="技术质量部           工艺技术组"/>
    <s v="工艺工程师"/>
    <s v="工程技术"/>
    <s v="否"/>
    <s v="金属材料类"/>
    <x v="0"/>
    <s v="硕士研究生"/>
    <s v="相关岗位从业五年经验及以上"/>
    <n v="5"/>
    <s v="专业技术成熟人才"/>
    <x v="4"/>
  </r>
  <r>
    <x v="5"/>
    <x v="22"/>
    <s v="产业发展部"/>
    <s v="业务岗"/>
    <s v="经营管理"/>
    <s v="是"/>
    <s v="材料学、材料科学与工程、材料成形及控制、材料加工、金属材料、冶金工程等相关专业"/>
    <x v="0"/>
    <s v="硕士研究生及以上"/>
    <s v="1.熟悉铝、镁合金材料工艺技术原理，具有轻合金材料8年以上研发、生产制造或相关管理工作经验；_x000a_2.对铝、镁等合金的应用领域和场景熟悉，对外沟通交流能力强；_x000a_3、主持或参加过科技成果转化管理制度、科技成果转化激励制度等相关制度编制工作；_x000a_4、有较强的市场开发能力；有组织实施科技成果产业孵化、科技成果合作转化、科技成果转让等成功案例。"/>
    <n v="1"/>
    <s v="高端人才"/>
    <x v="0"/>
  </r>
  <r>
    <x v="6"/>
    <x v="23"/>
    <s v="业务发展部"/>
    <s v="项目管理岗"/>
    <s v="工程技术"/>
    <s v="否"/>
    <s v="环境、生态、化学、冶金、给排水等相关专业"/>
    <x v="6"/>
    <s v="硕士研究生及以上"/>
    <s v="1.具有5年及以上相关工作经历。"/>
    <n v="1"/>
    <s v="专业技术成熟人才"/>
    <x v="0"/>
  </r>
  <r>
    <x v="6"/>
    <x v="24"/>
    <s v="生态修复研究所"/>
    <s v="矿山修复/尾矿库设计工程师"/>
    <s v="工程技术"/>
    <s v="是"/>
    <s v="环境工程、岩土工程等相关专业"/>
    <x v="6"/>
    <s v="硕士研究生及以上"/>
    <s v="1.5年以上从事景观方案设计工作，且至少2年以上自主完成项目方案设计的经历，在有色行业工业废渣堆场（渣库）环保治理、尾矿库封场闭库生态修复有主导案例；_x000a_2.熟悉国家及地方标准，熟悉CAD等绘图软件操作。"/>
    <n v="1"/>
    <s v="专业技术成熟人才"/>
    <x v="0"/>
  </r>
  <r>
    <x v="6"/>
    <x v="24"/>
    <s v="环境工程研究所"/>
    <s v="水土修复工程师"/>
    <s v="工程技术"/>
    <s v="是"/>
    <s v="环保、化学、材料、给排水、生态等相关专业"/>
    <x v="6"/>
    <s v="硕士研究生及以上"/>
    <s v="1.具有5年以上从事有色行业工业土壤污染治理、废水处理、市政污水、矿山废水、堆场渗滤液、废水零排放等工作经验；_x000a_2.能够独立担当项目技术负责人，完成项目的现场踏勘、方案设计、现场施工管理与指导等，同时兼具技术研发和项目申报能力；_x000a_3.具备工程系列中级职称，能熟练使用CAD等相关软件。"/>
    <n v="1"/>
    <s v="专业技术成熟人才"/>
    <x v="0"/>
  </r>
  <r>
    <x v="6"/>
    <x v="25"/>
    <s v="生产厂"/>
    <s v="厂长"/>
    <s v="经营管理"/>
    <s v="否"/>
    <s v="有色、冶金、化工、机械等相关专业"/>
    <x v="2"/>
    <s v="大学本科及以上"/>
    <s v="1.具有5年及以上生产厂管理经验；_x000a_2.具有回转窑及铝灰行业管理者优先。"/>
    <n v="1"/>
    <s v="专业技术成熟人才"/>
    <x v="0"/>
  </r>
  <r>
    <x v="7"/>
    <x v="26"/>
    <s v="工业互联网中心"/>
    <s v="算法工程师"/>
    <s v="工程技术"/>
    <s v="是"/>
    <s v="人工智能、计算机或者应用数学、模式识别、机器学习相关专业"/>
    <x v="1"/>
    <s v="硕士及以上"/>
    <s v="熟悉python/java/scala ，能熟练运用Hadoop/spark/hive等；有相应的算法项目经验，并且掌握某个领域下相关业务的解决方案；具备带团队的工作经验及能力。"/>
    <n v="1"/>
    <s v="高端人才"/>
    <x v="0"/>
  </r>
  <r>
    <x v="7"/>
    <x v="26"/>
    <s v="工业互联网中心"/>
    <s v="人工智能研发工程师"/>
    <s v="工程技术"/>
    <s v="是"/>
    <s v="人工智能、计算机或者应用数学、模式识别、机器学习相关专业"/>
    <x v="1"/>
    <s v="本科以上"/>
    <s v="具备独立开展人工智能或机器学习系统的分析、设计和安装安装调试能力，3年以上制造业数字化实施经验"/>
    <n v="2"/>
    <s v="专业技术成熟人才"/>
    <x v="0"/>
  </r>
  <r>
    <x v="7"/>
    <x v="26"/>
    <s v="工业互联网中心"/>
    <s v="架构师"/>
    <s v="工程技术"/>
    <s v="是"/>
    <s v="计算机、网络安全、软件开发等相关专业"/>
    <x v="1"/>
    <s v="本科以上"/>
    <s v="8年以上相关行业工作经验；有5年以上项目管理经验，3年以上实际运维经验，有运维项目管理工作经验者优先；"/>
    <n v="3"/>
    <s v="高端人才"/>
    <x v="0"/>
  </r>
  <r>
    <x v="7"/>
    <x v="26"/>
    <s v="工业互联网中心"/>
    <s v="IDC运维工程师"/>
    <s v="工程技术"/>
    <s v="是"/>
    <s v="计算机、网络安全、软件开发等相关专业"/>
    <x v="1"/>
    <s v="本科以上"/>
    <s v="3年以上相关中/大型数据中心基础设施运维经验及至少2年以上管理经验，安全风险意识高，确保数据中心运营安全可靠，除数据中心运维经验外，具备数据中心规划设计、工程实施等相关经验"/>
    <n v="1"/>
    <s v="专业技术成熟人才"/>
    <x v="0"/>
  </r>
  <r>
    <x v="7"/>
    <x v="26"/>
    <s v="智慧管理事业部-_x000a_平台发展中心"/>
    <s v="架构师"/>
    <s v="工程技术"/>
    <s v="是"/>
    <s v="计算机类相关专业"/>
    <x v="1"/>
    <s v="本科及以上"/>
    <s v="1、8年以上相关行业工作经验；有5年以上管理经验，3年以上实际运维经验，有运维项目管理工作经验者优先；_x000a_2、具有较强的文字编写能力，具备良好的协调沟通能力，具备较强的工作责任心和团队合作意识，抗压能力强，具有较强分析问题和解决问题的能力；_x000a_3、优秀的总结、沟通和理论联系实际的能力，精通企业架构及流程管理方法论；_x000a_4、具有统筹规划能力，能站在较高的视角发现、分析问题，具有问题发现、预判、分解与排查分析能力。"/>
    <n v="1"/>
    <m/>
    <x v="0"/>
  </r>
  <r>
    <x v="7"/>
    <x v="26"/>
    <s v="智慧管理事业部-_x000a_数据资产中心"/>
    <s v="数据治理经理"/>
    <s v="工程技术"/>
    <s v="是"/>
    <s v="计算机、统计学、数学等相关专业"/>
    <x v="1"/>
    <s v="本科及以上"/>
    <s v="1.5年以上数据治理相关工作经验；_x000a_2.深入理解数据管理知识体系（例如DAMA知识体系涉及的主数据管理、数据架构开发、数据质量、BI、数据仓库等相关知识），掌握数据治理的相关理论和方法，对如何开展数据治理项目有深刻认知；_x000a_3.对制造业公司整体业务、流程、IT有深刻认知，在1~2个领域的流程/IT建设有深厚的实践经验，能快速学习业务知识并投入到新业务领域中开展工作；_x000a_4.学习能力强，拥有优秀的逻辑思维能力，较强的组织协调及沟通交流能力，具有强烈的责任心和团队合作精神。"/>
    <n v="1"/>
    <m/>
    <x v="0"/>
  </r>
  <r>
    <x v="7"/>
    <x v="26"/>
    <s v="智慧管理事业部-_x000a_数据资产中心"/>
    <s v="架构师"/>
    <s v="工程技术"/>
    <s v="是"/>
    <s v="计算机类相关专业"/>
    <x v="1"/>
    <s v="本科及以上"/>
    <s v="1、具有至少3年以上大数据平台架构经验；_x000a_2、精通Hadoop、Flume、Kafka、Spark、Redis、Hive、Zookeeper、Phoenix等大数据相关技术，对其底层技术及优化策略有较深理解；_x000a_3、对数据仓库、数据湖有深刻的理解，有相关实践、应用经验，对湖仓一体、存算分离等最新技术发展趋势及其原理有较深理解；_x000a_4、具有较强的逻辑思维、清晰的沟通表达、组织协调能力及优秀的团队合作精神。"/>
    <n v="1"/>
    <m/>
    <x v="0"/>
  </r>
  <r>
    <x v="7"/>
    <x v="26"/>
    <s v="智慧管理事业部-_x000a_数据资产中心"/>
    <s v="数据需求分析"/>
    <s v="工程技术"/>
    <s v="是"/>
    <s v="计算机类相关专业"/>
    <x v="1"/>
    <s v="本科及以上"/>
    <s v="1、3年以上工作经验，具备数据中台或是相关数据应用产品设计经验；_x000a_2、具备良好的数据敏感度，掌握常用的数据分析及挖掘的方法，构建数据分析预测应用;_x000a_3、理解主数据管理、数据标准管理、数据质量管理相关概念及数据治理体系架构，对数据标准、数据质量、数据模型、元数据管理方法论和实际应用有一定的了解；_x000a_4、思维敏捷，性格开朗，责任感强，工作积极主动，具备学习意识，有良好的团队协作意识；_x000a_5、具备沟通协调, 项目推进,文档书写等产品岗位能力；能够熟练应用Axure等工具完成产品原型、流程图、PRD文档编辑，能够熟练使用Jira，Wiki管理项目进度和项目文档。_x000a_"/>
    <n v="1"/>
    <m/>
    <x v="0"/>
  </r>
  <r>
    <x v="7"/>
    <x v="26"/>
    <s v="智慧管理事业部-_x000a_数据资产中心"/>
    <s v="数据可视化工程师"/>
    <s v="工程技术"/>
    <s v="是"/>
    <s v="计算机类相关专业"/>
    <x v="1"/>
    <s v="本科及以上"/>
    <s v="1.拥有良好的计算机基础；_x000a_2.掌握Web相关技术，包括不限于JavaScript、CSS、HTML等；_x000a_3.对数据敏感，熟悉主流可视化工具，如Tableau、FineReport等产品；_x000a_4.熟练使用SQL，至少掌握一门后端编程语言（如Java、Python）；_x000a_5.熟练使用SQL、Python、JavaScript对数据可视化展示；"/>
    <n v="1"/>
    <m/>
    <x v="0"/>
  </r>
  <r>
    <x v="7"/>
    <x v="26"/>
    <s v="智慧管理事业部-_x000a_软件开发中心"/>
    <s v="架构师"/>
    <s v="工程技术"/>
    <s v="是"/>
    <s v="计算机类相关专业"/>
    <x v="1"/>
    <s v="本科及以上"/>
    <s v="1、5年以上开发经验，2年以上架构经验；_x000a_2、具备云原生微服务系统架构、设计和开发经验，主导过架构设计和整体技术规划；_x000a_3、熟悉面向对象分析与设计，具备大规模高并发访问的应用架构设计和开发经验，对互联网技术发展和互联网系统架构和安全有一定的理解；_x000a_4、精通面向对象开发语言，Oracle、MySQL，MongoDB等数据库，Redis，Nats，ELK等中间件技术，Docker，k8s等容器化技术；_x000a_5、有较强的责任心和抗压能力，勇于承担责任，具备一定的沟通能力和团队协作能力，工作效率高，解决问题能力强，协调能力、执行力强。"/>
    <n v="1"/>
    <m/>
    <x v="0"/>
  </r>
  <r>
    <x v="7"/>
    <x v="26"/>
    <s v="智慧管理事业部-_x000a_软件开发中心"/>
    <s v="前端开发工程师"/>
    <s v="工程技术"/>
    <s v="是"/>
    <s v="计算机类相关专业"/>
    <x v="1"/>
    <s v="本科及以上"/>
    <s v="1、3年以上前端相关开发经验；_x000a_2. 精通JS、HTML、CSS，能够手写页面代码，精通各类主流浏览器对CSS等解析差异；能够在脱离前端类库的情况下进行跨浏览器开发；_x000a_3、精通前端相关技术栈，熟悉bootstrap、vue、angular、react等主流框架，vue实际开发经验至少在2年以上；熟悉nodejs、Ajax、Json、XML等Web前端技术；熟悉JSP等后端页面技术；_x000a_4、熟悉交互设计，对可用性、可访问性等用户体验知识有实践经验；_x000a_5、技术视野开阔，学习能力好，对业界新技术敏感，喜欢钻研，具有良好的学习能力并注重团队合作；"/>
    <n v="2"/>
    <m/>
    <x v="1"/>
  </r>
  <r>
    <x v="7"/>
    <x v="26"/>
    <s v="智慧管理事业部-_x000a_软件开发中心"/>
    <s v="后台开发工程师"/>
    <s v="工程技术"/>
    <s v="是"/>
    <s v="计算机类相关专业"/>
    <x v="1"/>
    <s v="本科及以上"/>
    <s v="1、具有3年以上开发经验；_x000a_2、精通Java语言，理解IO、网络通讯、多线程、集合等基础框架；_x000a_3、精通springcloud等微服务架构、及主流开源框架Spring、springboot、springmvc等，并有从0搭建开发环境、运行环境的经验；_x000a_4、熟悉redis、memcatch等缓存技术；熟悉tomcat、Nginx、nacos、MQ、ES、Lucene、Dubbo、 Zookeeper 等中间件的使用方法和实现原理，并有实战开发经验；_x000a_5、熟悉mysql、oracle、SQL Server等关系型数据库，熟练掌握sql语法，熟悉事务机制，以及熟悉数据库优化；熟悉常用NoSQL的原理、使用场景以及限制，如：MongoDB；_x000a_6、熟悉Linux操作系统，能够编写脚本及配置相应Java运行环境；_x000a_7、熟悉maven、GIT、SVN、CVS等项目管理工具；_x000a_8、良好的沟通能力，学习能力及较强的团队精神；"/>
    <n v="2"/>
    <m/>
    <x v="1"/>
  </r>
  <r>
    <x v="7"/>
    <x v="26"/>
    <s v="智慧管理事业部-_x000a_软件开发中心"/>
    <s v="UI设计师"/>
    <s v="工程技术"/>
    <s v="是"/>
    <s v="计算机类相关专业、美术设计类等相关专业"/>
    <x v="1"/>
    <s v="本科及以上"/>
    <s v="1.能够独立承担项目中的用户界面设计工作（需要有一定的B端经验并展示相应作品集），熟练掌握Sketch、AI、XD、Figma、Axure、PS等各种设计工具；_x000a_2.熟悉各类设计方法论并灵活应用，深度理解Web、iOS、Android端的设计原则和规范。_x000a_3.有较强的审美能力，以及系统性的设计理论知识和统一体验的思考；"/>
    <n v="1"/>
    <m/>
    <x v="0"/>
  </r>
  <r>
    <x v="7"/>
    <x v="26"/>
    <s v="智慧管理事业部-_x000a_网络安全中心"/>
    <s v="网络安全总监"/>
    <s v="工程技术"/>
    <s v="是"/>
    <s v="计算机类相关专业"/>
    <x v="1"/>
    <s v="本科及以上"/>
    <s v="1、本科及以上学历，计算机、信息安全等相关专业，获得CISSP、CISP、CISA等相关证书者；10年以上网络安全工作经验；_x000a_2、熟悉网络安全运营工作，具备信息安全管理和信息安全建设工作经验者优先；_x000a_3、了解信息安全管理要求准则与方法论，如网络安全等级保护、ISO27001、网络安全法、数据安全法、个人信息保护等；_x000a_4、有特殊时期重点保障、重保期间工作相关经验；_x000a_5、在网络安全攻防演练、渗透测试、安全漏洞等领域有一个或多个方向比较突出的经验和能力；_x000a_6、了解物理安全、网络安全、主机安全、云安全、应用安全、数据安全、工控安全等技术，熟悉主流网络安全产品和解决方案；_x000a_7、了解OWASP TOP10常见漏洞类型,漏洞的产生原理、修复方法(SQL注入、XSS、CSRF、SSRF等）；_x000a_8、思维敏捷，性格开朗，责任感强，工作积极主动，具备学习意识，有良好的团队协作意识；_x000a_9、具备沟通协调，项目推进，材料编制等综合管理能力。"/>
    <n v="1"/>
    <m/>
    <x v="0"/>
  </r>
  <r>
    <x v="7"/>
    <x v="26"/>
    <s v="智慧管理事业部-_x000a_网络安全中心"/>
    <s v="架构师"/>
    <s v="工程技术"/>
    <s v="是"/>
    <s v="计算机类相关专业"/>
    <x v="1"/>
    <s v="本科及以上"/>
    <s v="1、本科及以上学历，计算机、信息安全专业，获得CISSP、CISP、CISA等相关证书者；8年以上网络安全工作经验；_x000a_2、熟悉信息安全管理要求准则与方法论，如网络安全等级保护、ISO27001、网络安全法、数据安全法、个人信息保护等；_x000a_3、熟悉传统企业网络、OT网、混合云、广域网等复杂网络的安全防护。_x000a_4、对网络攻防有独特理解和应用实践；_x000a_5、深度参与或带领相关网络安全系统开发和实践；_x000a_6、具备对应的安全威胁分析和应急响应处置能力；_x000a_7、具备优秀的网络安全问题分析与解决能力，责任感强，工作积极主动，有良好的团队协作意识"/>
    <n v="1"/>
    <m/>
    <x v="0"/>
  </r>
  <r>
    <x v="7"/>
    <x v="26"/>
    <s v="智慧管理事业部-_x000a_网络安全中心"/>
    <s v="等保合规工程师"/>
    <s v="工程技术"/>
    <s v="是"/>
    <s v="计算机类相关专业"/>
    <x v="1"/>
    <s v="本科及以上"/>
    <s v="1、本科及以上学历，计算机、信息安全相关专业；3年以上网络安全工作经验；_x000a_2、掌握等级测评方法和等级保护定级备案流程；_x000a_3、熟悉并应用《网络安全法》《信息安全技术 网络安全等级保护基本要求》《信息安全技术 网络安全等级保护定级指南》《信息安全技术 网络安全等级保护测评要求》《信息安全技术 网络安全等级保护实施指南》《信息安全技术 网络安全等级保护安全设计技术要求》等相关政策、标准；_x000a_4、了解信息安全产品分类及其功能、特点和操作方法；_x000a_5、熟悉各种操作系统和数据库系统，如:windows、linux\Oracle、SqlServer、MySQL；_x000a_6、良好的团队协作、沟通、组织能力，语言表达能力、逻辑思维分析能力；能独立撰写演示文档、技术文档、服务方案及项目投标书等各种文档；_x000a_7、具有等级测评师证或其他信息安全类证书。"/>
    <n v="1"/>
    <m/>
    <x v="0"/>
  </r>
  <r>
    <x v="7"/>
    <x v="26"/>
    <s v="智慧管理事业部-_x000a_网络安全中心"/>
    <s v="网络安全运维工程师"/>
    <s v="工程技术"/>
    <s v="是"/>
    <s v="计算机类相关专业"/>
    <x v="1"/>
    <s v="本科及以上"/>
    <s v="1、本科及以上学历，计算机、信息安全相关专业；3年以上网络安全工作经验；_x000a_2、熟练掌握常用的安全设备的操作和维护，如防火墙、入侵检测系统、waf 等，了解信息安全技术的基本原理和相关标准。_x000a_3、具备风险分析、安全评估的能力，在日常的安全管理工作中，能够快速分析、判断和评估安全事件，并及时制定程序和措施进行处理。_x000a_4、具有较强的问题解决能力和技术支持能力，能够快速响应并解决用户的安全问题和疑问。_x000a_5、具备良好的沟通能力和协作能力，能够与其他团队（如开发、运维、科研等）紧密合作，一起完成各项安全工作。_x000a_6、具备日志记录和事件响应的能力，能够灵活运用工具，快速定位问题并进行处理，以确保系统的稳定运行。_x000a_7、具备安全意识和责任心，能够严格遵守公司的安全政策和相关法律法规，认真履行安全岗位的职责。"/>
    <n v="1"/>
    <m/>
    <x v="0"/>
  </r>
  <r>
    <x v="7"/>
    <x v="26"/>
    <s v="智能产线事业部-_x000a_智能设计中心"/>
    <s v="智能化设计工程师"/>
    <s v="工程技术"/>
    <s v="是"/>
    <s v="计算机类相关专业"/>
    <x v="1"/>
    <s v="本科或硕士以上"/>
    <s v="1、本科或硕士以上学历，具有有色、钢铁、石化行业三年以上工作经历的工艺、机械、流体、自动化、电信、计算机等相关专业技术人员；_x000a_2、具有五年工程设计经历的相关专业技术人员；_x000a_3、具有智能工厂、智能产品相关工作三年以上开发、应用经验的相关专业技术人员。_x000a_4、熟练掌握使用CAD绘图软件、模拟仿真软件及三维协同设计软件使用者优先；"/>
    <n v="2"/>
    <m/>
    <x v="1"/>
  </r>
  <r>
    <x v="7"/>
    <x v="26"/>
    <s v="智能产线事业部-_x000a_智能设计中心"/>
    <s v="智能化总设计师"/>
    <s v="工程技术"/>
    <s v="是"/>
    <s v="计算机类相关专业"/>
    <x v="1"/>
    <s v="本科或硕士以上"/>
    <s v="1、本科或硕士以上学历，具有有色、钢铁、石化行业五年以上工作经历的工艺、机械、流体、自动化、电信、计算机等相关专业管理人员；_x000a_2、具有五年工程设计经历的相关专业技术人员；_x000a_3、具有智能工厂、智能产品相关工作三年以上开发、应用经验的相关专业人员。_x000a_4、掌握数值模拟仿真三维协同设计相关知识及技能。"/>
    <n v="1"/>
    <m/>
    <x v="0"/>
  </r>
  <r>
    <x v="7"/>
    <x v="26"/>
    <s v="智能产线事业部-_x000a_产线技术中心"/>
    <s v="产线技术总监"/>
    <s v="工程技术"/>
    <s v="是"/>
    <s v="计算机类相关专业"/>
    <x v="1"/>
    <s v="本科或硕士以上"/>
    <s v="1、本科或硕士以上学历，有色、钢铁、石化行业五年以上工作经历的工艺、机械、流体、自动化、电信、计算机等相关专业技术人员及管理人员；_x000a_2、思维敏捷，性格开朗，责任感强，工作积极主动，具备学习意识，有良好的团队协作意识；_x000a_3、具备良好的沟通协调, 项目组织推进管理能力；_x000a_"/>
    <n v="1"/>
    <m/>
    <x v="0"/>
  </r>
  <r>
    <x v="7"/>
    <x v="26"/>
    <s v="智能产线事业部-_x000a_产线技术中心"/>
    <s v="智能产线工程师"/>
    <s v="工程技术"/>
    <s v="是"/>
    <s v="计算机类相关专业"/>
    <x v="1"/>
    <s v="本科或硕士以上"/>
    <s v="1、本科或硕士以上学历，有色、钢铁、石化行业三年以上工作经历的工艺、机械、流体、自动化、电信、计算机等相关专业技术人员及管理人员；_x000a_2、思维敏捷，性格开朗，责任感强，工作积极主动，具备学习意识，有良好的团队协作意识；_x000a_3、具备沟通协调, 项目推进,文档书写等产品岗位能力；能够熟练应用Axure等工具完成产品原型、流程图、PRD文档编辑，能够熟练使用Jira，Wiki管理项目进度和项目文档。_x000a_"/>
    <n v="2"/>
    <m/>
    <x v="1"/>
  </r>
  <r>
    <x v="7"/>
    <x v="26"/>
    <s v="智能产线事业部-_x000a_产线技术中心"/>
    <s v="产线产品经理"/>
    <s v="工程技术"/>
    <s v="是"/>
    <s v="计算机类相关专业"/>
    <x v="1"/>
    <s v="本科或硕士以上"/>
    <s v="1、本科或硕士以上学历，有色、钢铁、石化行业五年以上工作经历的工艺、机械、流体、自动化、电信、计算机等相关专业技术人员及管理人员；_x000a_2、思维敏捷，性格开朗，责任感强，工作积极主动，具备学习意识，有良好的团队协作意识；_x000a_3、具备沟通协调, 项目推进,文档书写等产品岗位能力；能够熟练应用Axure等工具完成产品原型、流程图、PRD文档编辑，能够熟练使用Jira，Wiki管理项目进度和项目文档。_x000a_"/>
    <n v="1"/>
    <m/>
    <x v="0"/>
  </r>
  <r>
    <x v="7"/>
    <x v="26"/>
    <s v="智能产线事业部-_x000a_产线技术中心"/>
    <s v="智能装备开发工程师（经理）"/>
    <s v="工程技术"/>
    <s v="是"/>
    <s v="计算机类相关专业"/>
    <x v="1"/>
    <s v="本科或硕士以上"/>
    <s v="1、本科或硕士以上学历，具有机电、自动控制、物联网、机器视觉、三维激光扫描、人工智能、大数据平台开发、云计算应用开发等工作经验的相关专业技术人员；_x000a_2、具备沟通协调, 项目推进,文档书写等产品岗位能力；_x000a_3、能够熟练应用Axure等工具完成产品原型、流程图、PRD文档编辑，能够熟练使用Jira，Wiki管理项目进度和项目文档。"/>
    <n v="1"/>
    <m/>
    <x v="0"/>
  </r>
  <r>
    <x v="7"/>
    <x v="26"/>
    <s v="智能产线事业部-_x000a_产线研发中心"/>
    <s v="算法工程师"/>
    <s v="工程技术"/>
    <s v="是"/>
    <s v="人工智能、计算机或者应用数学、模式识别、机器学习相关专业"/>
    <x v="1"/>
    <s v="硕士及以上学历"/>
    <s v="1、人工智能、计算机或者应用数学、模式识别、机器学习相关专业，硕士及以上学历；三年以上相关工作经验；_x000a_2、熟悉图像、视频分析和理解的相关算法；_x000a_3、熟练掌握Python，C和C++，熟练使用一种深度学习框架，如Caffe、Tensorflow、Pytorch等。"/>
    <n v="1"/>
    <m/>
    <x v="0"/>
  </r>
  <r>
    <x v="7"/>
    <x v="26"/>
    <s v="智能产线事业部-_x000a_产线研发中心"/>
    <s v="物联网技术开发工程师_x000a_"/>
    <s v="工程技术"/>
    <s v="是"/>
    <s v="计算机类相关专业"/>
    <x v="1"/>
    <s v="本科以上学历"/>
    <s v="1. 本科以上学历，计算机、通信相关专业，三年以上物联网应用的相关项目经验； _x000a_2. 熟悉高并发、高性能的分布式系统的设计及应用，熟悉C++、Java，Python等应用；_x000a_3. 精通物联网技术原理，熟悉物联网相关技术趋势, 熟悉物联网相关协议（mqtt）及相关开源项目；_x000a_4. 熟悉无线传感网络、以太网、现场总线等通讯技术，了解RFID、ZigBee、Wi-Fi、WIA-PA、蓝牙4.0、UWB等技术，掌握主流传感器应用方案，并具有相关技术的综合组网经验； _x000a_5. 具备物联网或互联网标准制定、传输协议开发经验。"/>
    <n v="1"/>
    <m/>
    <x v="0"/>
  </r>
  <r>
    <x v="7"/>
    <x v="27"/>
    <s v="项目管理部"/>
    <s v="项目管理"/>
    <s v="工程技术"/>
    <s v="否"/>
    <s v="网络信息专业"/>
    <x v="1"/>
    <s v="本科以上学历"/>
    <s v="5年以上相关工作经验"/>
    <n v="1"/>
    <s v="专业技术成熟人才"/>
    <x v="0"/>
  </r>
  <r>
    <x v="7"/>
    <x v="28"/>
    <s v="技术开发部"/>
    <s v="JAVA开发工程师"/>
    <s v="工程技术"/>
    <s v="否"/>
    <s v="计算机、软件技术、软件工程等相关专业"/>
    <x v="1"/>
    <s v="本科以上学历"/>
    <s v="熟练基于Java的架构设计与开发；熟悉Spring、SpringMvc、MyBatis、Spring Boot等框架架构技术；熟练Oracle、SqlServer、MySql中至少一种数据库产品及相关开发技术；熟悉JavaScript、AJAX、Bootstrap、Jquery等相关开发技术."/>
    <n v="1"/>
    <s v="专业技术成熟人才"/>
    <x v="2"/>
  </r>
  <r>
    <x v="7"/>
    <x v="29"/>
    <s v="信息化项目部"/>
    <s v="软件工程师"/>
    <s v="工程技术"/>
    <s v="否"/>
    <s v="计算机、软件开发相关专业"/>
    <x v="1"/>
    <s v="本科以上学历"/>
    <s v="5年以上相关工作经验"/>
    <n v="1"/>
    <s v="专业技术成熟人才"/>
    <x v="2"/>
  </r>
  <r>
    <x v="8"/>
    <x v="30"/>
    <s v="本部"/>
    <s v="总法律顾问"/>
    <s v="经营管理"/>
    <s v="否"/>
    <s v="法学相关专业"/>
    <x v="3"/>
    <s v="硕士研究生"/>
    <s v="1.年龄在50岁以下，具有10年以上法务工作经验。_x000a_2.熟悉非洲及南美洲国家法律体系，具有律师执业资格证者优先。_x000a_3.具有较强的风险控制的意识，熟悉国际矿业项目并购与投资管理过程相关法律问题。_x000a_4.具有踏实细致的工作作风、良好的沟通能力。_x000a_5.英语听、说、读、写流利，兼会法语或西班牙语者优先。"/>
    <n v="1"/>
    <s v="高端人才"/>
    <x v="0"/>
  </r>
  <r>
    <x v="8"/>
    <x v="30"/>
    <s v="本部"/>
    <s v="发展总监"/>
    <s v="经营管理"/>
    <s v="否"/>
    <s v="地质类等相关专业"/>
    <x v="4"/>
    <s v="硕士研究生"/>
    <s v="具有10年以上海外项目策划、融资运作和投资咨询工作经历，从业经验丰富，担任过大中型项目策划和运作负责人；具有多年海外工作经历，具有铜、铝资源行业工作经验，能熟练使用英语、法语、西班牙语之一者优先。"/>
    <n v="1"/>
    <s v="高端人才"/>
    <x v="0"/>
  </r>
  <r>
    <x v="8"/>
    <x v="30"/>
    <s v="本部"/>
    <s v="发展总监"/>
    <s v="经营管理"/>
    <s v="否"/>
    <s v="矿山类、冶金类等相关专业"/>
    <x v="2"/>
    <s v="硕士研究生"/>
    <s v="具有10年以上海外项目策划、融资运作和投资咨询工作经历，从业经验丰富，担任过大中型项目策划和运作负责人；具有多年海外工作经历，具有新能源材料（锂、钴、镍、石墨等）行业工作经验，能熟练使用英语、法语、西班牙语之一者优先。"/>
    <n v="1"/>
    <s v="高端人才"/>
    <x v="2"/>
  </r>
  <r>
    <x v="8"/>
    <x v="30"/>
    <s v="战略和业务发展部"/>
    <s v="业务经理"/>
    <s v="经营管理"/>
    <s v="否"/>
    <s v="矿业类、金属冶炼加工类、投资、外语类等相关专业"/>
    <x v="4"/>
    <s v="硕士研究生"/>
    <s v="具有新能源材料（锂、钴、镍、石墨等）行业工作经验、熟悉工程项目等复合型人才优先。具备商务英语流畅沟通能力。"/>
    <n v="1"/>
    <s v="专业技术成熟人才"/>
    <x v="2"/>
  </r>
  <r>
    <x v="8"/>
    <x v="30"/>
    <s v="法务风控部"/>
    <s v="业务经理"/>
    <s v="经营管理"/>
    <s v="否"/>
    <s v="法学相关专业"/>
    <x v="3"/>
    <s v="硕士研究生"/>
    <s v="年龄在35岁以下，具有法务、风险防控、审计行业工作经验。英语听、说、读、写流利，兼会法语或西班牙语者优先。"/>
    <n v="1"/>
    <s v="专业技术成熟人才"/>
    <x v="2"/>
  </r>
</pivotCacheRecords>
</file>

<file path=xl/pivotCache/pivotCacheRecords2.xml><?xml version="1.0" encoding="utf-8"?>
<pivotCacheRecords xmlns="http://schemas.openxmlformats.org/spreadsheetml/2006/main" xmlns:r="http://schemas.openxmlformats.org/officeDocument/2006/relationships" count="78">
  <r>
    <n v="1"/>
    <s v="中铝股份"/>
    <x v="0"/>
    <s v="高纯铝研发中心"/>
    <s v="高纯铝研发工程师"/>
    <s v="工程技术"/>
    <s v="是"/>
    <s v="材料相关专业"/>
    <s v="材料与加工类"/>
    <s v="硕士研究生及以上"/>
    <s v="50周岁以下；铝冶金工作经验7年以上、高纯铝冶金工作经验5年以上且具备3年以上团队管理经验（5人以上）；目前在设计研究院、研究中心、科研院所等从事技术创新、产品研发与设计等。"/>
    <n v="2"/>
  </r>
  <r>
    <n v="2"/>
    <s v="中铝股份"/>
    <x v="0"/>
    <s v="信息技术中心"/>
    <s v="电解铝智能制造工程师"/>
    <s v="工程技术"/>
    <s v="是"/>
    <s v="智能制造、机械自动化、信息化及计算机相关专业"/>
    <s v="计算机类"/>
    <s v="硕士研究生及以上"/>
    <s v="45周岁以下；项目开发经验7年以上、项目管理经验5年以上且具备3年以上团队管理经验（5人以上）；目前在设计研究院、研究中心、科研院所等从事技术创新、产品研发与设计等。"/>
    <n v="2"/>
  </r>
  <r>
    <n v="3"/>
    <s v="中铝股份"/>
    <x v="1"/>
    <s v="研发中心"/>
    <s v="陶瓷粉体材料研发专家"/>
    <s v="工程技术"/>
    <s v="否"/>
    <s v="无机非金属材料"/>
    <s v="有色冶金类"/>
    <s v="博士研究生"/>
    <s v="1、在海外知名高校担任副教授以上、科研机构或知名企业技术总监、知名企业研发机构主任工程师以上职位；_x000a_2、获得具有标志性的创新成果；_x000a_3、具有较强的团队管理、领导能力，善于培养青年人才。"/>
    <n v="2"/>
  </r>
  <r>
    <n v="4"/>
    <s v="中铝股份"/>
    <x v="1"/>
    <s v="研发中心"/>
    <s v="先进陶瓷材料研发专家"/>
    <s v="工程技术"/>
    <s v="否"/>
    <s v="无机非金属材料"/>
    <s v="材料与加工类"/>
    <s v="硕士研究生及以上"/>
    <s v="1、在海外或国内知名高校担任副教授以上、科研机构或知名企业技术总监、知名企业研发机构主任工程师以上职位；_x000a_2、获得具有标志性的创新成果；_x000a_3、具有较强的团队管理、领导能力，善于培养青年人才。"/>
    <n v="2"/>
  </r>
  <r>
    <n v="5"/>
    <s v="中铝股份"/>
    <x v="1"/>
    <s v="研发中心"/>
    <s v="孔结构材料研发专家"/>
    <s v="工程技术"/>
    <s v="否"/>
    <s v="化学工程、无机非金属"/>
    <s v="有色冶金类"/>
    <s v="博士研究生"/>
    <s v="1、在海外知名高校担任副教授以上、科研机构或知名企业技术总监、知名企业研发机构主任工程师以上职位；_x000a_2、获得具有标志性的创新成果；_x000a_3、具有较强的团队管理、领导能力，善于培养青年人才。"/>
    <n v="2"/>
  </r>
  <r>
    <n v="6"/>
    <s v="中铝股份"/>
    <x v="1"/>
    <s v="研发中心"/>
    <s v="高端耐火材料研发专家"/>
    <s v="工程技术"/>
    <s v="否"/>
    <s v="无机非金属材料"/>
    <s v="材料与加工类"/>
    <s v="博士研究生"/>
    <s v="1、在海外知名高校担任副教授以上、科研机构或知名企业技术总监、知名企业研发机构主任工程师以上职位；_x000a_2、获得具有标志性的创新成果；_x000a_3、具有较强的团队管理、领导能力，善于培养青年人才。"/>
    <n v="1"/>
  </r>
  <r>
    <n v="7"/>
    <s v="中铝股份"/>
    <x v="2"/>
    <s v="海外业务中心"/>
    <s v="租船业务经理"/>
    <s v="经营管理"/>
    <s v="否"/>
    <s v="海事类院校航运、物流、法律相关专业"/>
    <s v="法律等专业管理"/>
    <s v="本科及以上"/>
    <s v="1.具有5年及以上相关工作经验优先；_x000a_2.有优秀的英文沟通能力，可以用英语交流工作；熟悉船舶经营性租赁、融资租赁业务模式和风控特点，拥有较丰富的项目资源与渠道者优先；_x000a_3.能够接受加班和出差，具有正常履行职责的身体条件。"/>
    <n v="1"/>
  </r>
  <r>
    <n v="8"/>
    <s v="中铝股份"/>
    <x v="2"/>
    <s v="海外业务中心"/>
    <s v="租船操作_x000a_业务经理"/>
    <s v="经营管理"/>
    <s v="否"/>
    <s v="海事类院校航运、物流、法律相关专业"/>
    <s v="法律等专业管理"/>
    <s v="本科及以上"/>
    <s v="1.年龄在35周岁及以下，特别优秀者可放宽至38周岁；_x000a_2.具有5年及以上相关工作经验优先；_x000a_3.熟悉国际航运理论和实务知识，有干散货船操作经验者优先；有优秀的英文沟通、写作能力；_x000a_4.具有正常履行职责的身体条件。"/>
    <n v="1"/>
  </r>
  <r>
    <n v="9"/>
    <s v="中铝股份"/>
    <x v="2"/>
    <s v="供应链业务中心"/>
    <s v="业务拓展_x000a_业务经理"/>
    <s v="经营管理"/>
    <s v="否"/>
    <s v="贸易、营销、物流、交通运输专业"/>
    <s v="法律等专业管理"/>
    <s v="大学本科及以上"/>
    <s v="1.年龄在35周岁及以下，特别优秀者可放宽至38周岁；_x000a_2.具有5年及以上相关工作经验优先；_x000a_3.熟悉大宗商品贸易交易流程，具备良好沟通能力；_x000a_4.具有正常履行职责的身体条件。"/>
    <n v="1"/>
  </r>
  <r>
    <n v="10"/>
    <s v="中国铜业"/>
    <x v="3"/>
    <s v="运营管理中心"/>
    <s v="运营管理岗"/>
    <s v="经营管理"/>
    <s v="否"/>
    <s v="工商管理类、公共管理类、经济学类、金融学类等相关专业"/>
    <s v="法律等专业管理"/>
    <s v="硕士研究生及以上学历"/>
    <s v="1.熟悉有色金属贸易市场，熟悉企业管理方法工具；具有企业经营管理经验者优先。_x000a_2.具有较强的团队建设、业务拓展能力及良好的资源整合能力。_x000a_3.工作踏实、责任心强，团队意识和沟通协调能力强，能适应快节奏、高效率的工作状态。_x000a_4.表现特别优异者，可适当放宽条件。"/>
    <n v="1"/>
  </r>
  <r>
    <n v="11"/>
    <s v="中国铜业"/>
    <x v="3"/>
    <s v="金属业务中心"/>
    <s v="金属交易岗"/>
    <s v="经营管理"/>
    <s v="否"/>
    <s v="管理类、经济学类、法学类等相关专业。"/>
    <s v="法律等专业管理"/>
    <s v="硕士研究生及以上学历"/>
    <s v="1.具备有色金属产品市场分析、客商开发、交易策略制定、风险识别等交易经验，熟练掌握国际贸易、财务、金融、法律等专业者优先。_x000a_2.工作踏实、责任心强，团队意识和沟通协调能力强，适应快节奏、高效率的工作状态。_x000a_"/>
    <n v="1"/>
  </r>
  <r>
    <n v="12"/>
    <s v="中国铜业"/>
    <x v="4"/>
    <s v="综合管理部"/>
    <s v="业务员"/>
    <s v="经营管理"/>
    <s v="是"/>
    <s v="管理、法律、经济类相关专业"/>
    <s v="法律等专业管理"/>
    <s v="本科及以上"/>
    <s v="具有综合管理相关工作经历，有较强的沟通协调能力，身体健康，能适应高海拔工作环境。年龄不超过40岁。"/>
    <n v="2"/>
  </r>
  <r>
    <n v="13"/>
    <s v="中国铜业"/>
    <x v="4"/>
    <s v="技术部"/>
    <s v="技术员"/>
    <s v="工程技术"/>
    <s v="是"/>
    <s v="矿山相关采矿、地质、测量、选矿、机电类、工程管理相关专业"/>
    <s v="采矿勘察类"/>
    <s v="本科及以上"/>
    <s v="具有矿山企业相关工作经历，能适应4700米以上高海拔工作环境。年龄不超过40岁。"/>
    <n v="3"/>
  </r>
  <r>
    <n v="14"/>
    <s v="中国铜业"/>
    <x v="5"/>
    <s v="矿产资源技术室"/>
    <s v="测绘工程技术岗"/>
    <s v="工程技术"/>
    <s v="否"/>
    <s v="测绘类"/>
    <s v="采矿勘察类"/>
    <s v="硕士研究生"/>
    <s v="从事矿山测量工作5年以上"/>
    <n v="1"/>
  </r>
  <r>
    <n v="15"/>
    <s v="中国铜业"/>
    <x v="6"/>
    <s v="市场营销部"/>
    <s v="营销工程师"/>
    <s v="工程技术"/>
    <s v="否"/>
    <s v="市场营销"/>
    <s v="法律等专业管理"/>
    <s v="硕士及以上"/>
    <s v="有红外产品相关企业5年以上工作经历"/>
    <n v="2"/>
  </r>
  <r>
    <n v="16"/>
    <s v="中国铜业"/>
    <x v="7"/>
    <s v="金属业务部"/>
    <s v="金属交易员"/>
    <s v="经营管理"/>
    <s v="否"/>
    <s v="专业不限（市场营销、国际贸易、经济类相关专业优先）"/>
    <s v="法律等专业管理"/>
    <s v="硕士及以上"/>
    <s v="5年及以上相关工作经验"/>
    <n v="1"/>
  </r>
  <r>
    <n v="17"/>
    <s v="中国铜业"/>
    <x v="8"/>
    <s v="二期项目前期项目部"/>
    <s v="工程造价员"/>
    <s v="工程技术"/>
    <s v="否"/>
    <s v="工程造价"/>
    <s v="工程建筑机械电气类"/>
    <s v="硕士及以上"/>
    <s v="5年及以上相关工作经验"/>
    <n v="1"/>
  </r>
  <r>
    <n v="18"/>
    <s v="中国铜业"/>
    <x v="9"/>
    <s v="搬迁项目指挥部"/>
    <s v="智能集成技术员"/>
    <s v="工程技术"/>
    <s v="是"/>
    <s v="智能集成"/>
    <s v="工程建筑机械电气类"/>
    <s v="硕士及以上"/>
    <s v="5年及以上相关工作经验"/>
    <n v="1"/>
  </r>
  <r>
    <n v="19"/>
    <s v="中国铜业"/>
    <x v="10"/>
    <s v="地质技术中心"/>
    <s v="地质工程师"/>
    <s v="工程技术"/>
    <s v="否"/>
    <s v="地质学相关类"/>
    <s v="采矿勘察类"/>
    <s v="硕士及以上"/>
    <s v="5年及以上相关工作经验"/>
    <n v="1"/>
  </r>
  <r>
    <n v="20"/>
    <s v="中国铜业"/>
    <x v="10"/>
    <s v="选矿技术中心"/>
    <s v="选矿工程师"/>
    <s v="工程技术"/>
    <s v="否"/>
    <s v="矿物加工工程"/>
    <s v="采矿勘察类"/>
    <s v="硕士及以上"/>
    <s v="5年及以上相关工作经验"/>
    <n v="1"/>
  </r>
  <r>
    <n v="21"/>
    <s v="中国铜业"/>
    <x v="10"/>
    <s v="采矿技术中心"/>
    <s v="采矿工程师"/>
    <s v="工程技术"/>
    <s v="否"/>
    <s v="采矿"/>
    <s v="采矿勘察类"/>
    <s v="硕士及以上"/>
    <s v="5年及以上相关工作经验"/>
    <n v="1"/>
  </r>
  <r>
    <n v="22"/>
    <s v="中国铜业"/>
    <x v="10"/>
    <s v="冶炼技术中心"/>
    <s v="冶炼工程师"/>
    <s v="工程技术"/>
    <s v="否"/>
    <s v="冶金"/>
    <s v="有色冶金类"/>
    <s v="硕士及以上"/>
    <s v="5年及以上相关工作经验"/>
    <n v="1"/>
  </r>
  <r>
    <n v="23"/>
    <s v="中国铜业"/>
    <x v="10"/>
    <s v="材料技术研究中心"/>
    <s v="材料工程师"/>
    <s v="工程技术"/>
    <s v="否"/>
    <s v="材料、冶金等工学类专业"/>
    <s v="材料与加工类"/>
    <s v="硕士及以上"/>
    <s v="5年及以上相关工作经验"/>
    <n v="1"/>
  </r>
  <r>
    <n v="24"/>
    <s v="中国铜业"/>
    <x v="11"/>
    <s v="质量检测中心"/>
    <s v="检测工程师"/>
    <s v="工程技术"/>
    <s v="否"/>
    <s v="注册土木工程师（岩土）"/>
    <s v="工程建筑机械电气类"/>
    <s v="硕士及以上"/>
    <s v="5年及以上相关工作经验"/>
    <n v="1"/>
  </r>
  <r>
    <n v="25"/>
    <s v="中铝国际"/>
    <x v="12"/>
    <s v="设计管理部"/>
    <s v="试车工程师"/>
    <s v="工程技术"/>
    <s v="是"/>
    <s v="氧化铝工艺相关专业"/>
    <s v="有色冶金类"/>
    <s v="大专及以上"/>
    <s v="1．年龄40岁及以下，大专及以上学历，中级职称以上；_x000a_2．氧化铝厂工艺相关专业，10年以上工作经验，从事大型氧化铝厂调试工作5年以上；_x000a_3．熟练掌握英语听说读写能力者优先；_x000a_4．有国外工程项目管理经验优先。"/>
    <n v="1"/>
  </r>
  <r>
    <n v="26"/>
    <s v="中铝国际"/>
    <x v="12"/>
    <s v="采购部"/>
    <s v="英语翻译"/>
    <s v="经营管理"/>
    <s v="是"/>
    <s v="英语专业"/>
    <s v="法律等专业管理"/>
    <s v="大学本科及以上"/>
    <s v="1．熟练使用基本的Excel和Word办公软件；_x000a_2．有一定物流和氧化铝行业的基本知识及相应的英语汇更理想；_x000a_3．品行端正，身体健康，能吃苦耐劳，形象较好；_x000a_4．本人和家庭成员无不良记录，组织纪律性强；_x000a_5．年龄18～45周岁，男女不限。"/>
    <n v="1"/>
  </r>
  <r>
    <n v="27"/>
    <s v="中铝国际"/>
    <x v="12"/>
    <s v="施工部"/>
    <s v="进度管理工程师_x000a_（安装）"/>
    <s v="工程技术"/>
    <s v="是"/>
    <s v="机电类专业"/>
    <s v="工程建筑机械电气类"/>
    <s v="大学专科及以上"/>
    <s v="1．年龄40岁以下，身体健康，能够适应长期外派工作；_x000a_2．大学专科及以上学历，机电类专业；_x000a_3．五年以上项目管理经验，有国外工程项目管理经验者优先；_x000a_4．具有良好的沟通表达能力、责任心、职业操守和团队协作能力；_x000a_5．身体健康，能满足施工现场日常巡查的需要；_x000a_6．熟悉建设工程的法律法规、施工规范，及时发现施工过程中存在的质量问题，并能提出解决方案；_x000a_7．为项目团队提供必要的支持，完成领导安排的其他事宜。"/>
    <n v="1"/>
  </r>
  <r>
    <n v="28"/>
    <s v="中铝国际"/>
    <x v="12"/>
    <s v="施工部"/>
    <s v="进度管理工程师_x000a_（电气）"/>
    <s v="工程技术"/>
    <s v="是"/>
    <s v="电气、自控类专业"/>
    <s v="工程建筑机械电气类"/>
    <s v="大学专科及以上"/>
    <s v="1．年龄40岁以下，身体健康，能够适应长期外派工作；_x000a_2．大学专科及以上学历，电气/自控类专业；_x000a_3．五年以上项目管理经验，有国外工程项目管理经验者优先；_x000a_4．具有良好的沟通表达能力、责任心、职业操守和团队协作能力；_x000a_5．身体健康，能满足施工现场日常巡查的需要；_x000a_6．熟练掌握IEC标准（即国际电工委员会标准），并根据标准对电气工程施工质量进行监控，及时发现电气施工过程中出现的不合格事项，并提出处理意见；_x000a_7．为项目团队提供必要的支持，完成领导安排的其他事宜。"/>
    <n v="1"/>
  </r>
  <r>
    <n v="29"/>
    <s v="中铝国际"/>
    <x v="12"/>
    <s v="施工部"/>
    <s v="P6计划工程师"/>
    <s v="工程技术"/>
    <s v="是"/>
    <s v="工程项目管理相关专业"/>
    <s v="工程建筑机械电气类"/>
    <s v="大学专科及以上"/>
    <s v="1．年龄40岁以下，身体健康，能够适应长期外派工作；_x000a_2．熟练掌握P6软件，并根据总体进度计划对项目进度进行编制、监控、调整、计算，以及进度的监控、更新、进度文件的编制、Dashboard的编制；_x000a_3．两年以上工作经验，有大型工业施工项目管理经营者优先；_x000a_4．熟练使用英语进行交流；_x000a_5．具有良好的沟通表达能力、责任心、职业操守和团队协作能力；_x000a_6．为项目团队提供必要的支持，完成领导安排的其他事宜。"/>
    <n v="2"/>
  </r>
  <r>
    <n v="30"/>
    <s v="中铝国际"/>
    <x v="12"/>
    <s v="施工部"/>
    <s v="工程资料管理及结算"/>
    <s v="工程技术"/>
    <s v="是"/>
    <s v="工程项目管理相关专业"/>
    <s v="工程建筑机械电气类"/>
    <s v="大学专科及以上"/>
    <s v="1．年龄40岁以下，身体健康，能够适应长期外派工作；_x000a_2．专科及以上学历，专业不限；英语四级及以上，熟练掌握英语听说读写能力，有施工项目管理经验者优先；_x000a_3．熟练掌握word及excel办公软件；_x000a_4．具有良好的沟通表达能力、责任心、职业操守和团队协作能力。"/>
    <n v="1"/>
  </r>
  <r>
    <n v="31"/>
    <s v="中铝国际"/>
    <x v="12"/>
    <s v="质安部"/>
    <s v="HSE工程师"/>
    <s v="工程技术"/>
    <s v="是"/>
    <s v="工程项目管理相关专业"/>
    <s v="工程建筑机械电气类"/>
    <s v="大学本科及以上"/>
    <s v="1．年龄40岁以下，身体健康，能够适应长期外派工作；_x000a_2．大学本科及以上学历；_x000a_3．两年以上工作经验，有国外工程项目管理经验优先；_x000a_4．良好的沟通表达能力及工作责任心；_x000a_5．具有良好的职业操守和团队工作能力；_x000a_6．身体健康，能满足施工现场的安全检查及管理工作；_x000a_7．熟悉建设工程的法律法规，掌握各类安全规范，能独立处理现场的安全问题，从事过施工安全管理工作，拥有注册安全工程师证优先；_x000a_8．为项目团队提供必要的支持，完成领导安排的其他事宜。"/>
    <n v="2"/>
  </r>
  <r>
    <n v="32"/>
    <s v="中铝国际"/>
    <x v="12"/>
    <s v="合同管理部"/>
    <s v="合同结算管理工程师"/>
    <s v="工程技术"/>
    <s v="是"/>
    <s v="工程造价专业/统计"/>
    <s v="工程建筑机械电气类"/>
    <s v="大学本科以上"/>
    <s v="1．年龄40岁以下，身体健康，能够适应长期外派工作；_x000a_2．大学本科以上学历，工程造价专业/统计毕业；_x000a_3．3年以上工程项目工作经验，英语四级以上。"/>
    <n v="1"/>
  </r>
  <r>
    <n v="33"/>
    <s v="中铝国际"/>
    <x v="12"/>
    <s v="合同管理部"/>
    <s v="合同资料管理"/>
    <s v="工程技术"/>
    <s v="是"/>
    <s v="工程造价相关专业"/>
    <s v="工程建筑机械电气类"/>
    <s v="大学专科以上"/>
    <s v="1．年龄40岁以下，身体健康，能够适应长期外派工作；_x000a_2．大学专科以上学历；_x000a_3．3年以上工程项目工作经验，英语四级以上。"/>
    <n v="1"/>
  </r>
  <r>
    <n v="34"/>
    <s v="中铝国际"/>
    <x v="12"/>
    <s v="合同管理部"/>
    <s v="法务"/>
    <s v="经营管理"/>
    <s v="是"/>
    <s v="法律专业"/>
    <s v="法律等专业管理"/>
    <s v="硕士研究生以上"/>
    <s v="1．年龄40岁以下，身体健康，能适应长期外派工作；_x000a_2．硕士研究生以上学历，法律专业，精通国际法以及东南亚国家法律；_x000a_3．多年法务工作者经验（五年以上），有国外工程项目法务管理经验和项目法律咨询经验者优先；_x000a_4．精通法律英语，可以审阅并修改英文合同文件和协议等；_x000a_5．团队协作意识强，为项目团队提供必要的法律支持，为项目部和领导提供专业的国外工程的法律意见、建议以及措施；_x000a_6．有国内工程事务律师资源、有印尼律所或印尼当地律师资源者优先。"/>
    <n v="1"/>
  </r>
  <r>
    <n v="35"/>
    <s v="中铝国际"/>
    <x v="12"/>
    <s v="控制部"/>
    <s v="造价工程师"/>
    <s v="工程技术"/>
    <s v="是"/>
    <s v="工程造价专业/统计"/>
    <s v="工程建筑机械电气类"/>
    <s v="大学专科及以上"/>
    <s v="1．年龄40岁以下，身体健康，能够适应长期外派工作；_x000a_2．大学专科以上学历，工程造价专业毕业；_x000a_3．3年以上安装或电气专业工作经验，英语四级以上。"/>
    <n v="1"/>
  </r>
  <r>
    <n v="36"/>
    <s v="中铝国际"/>
    <x v="12"/>
    <s v="综合部"/>
    <s v="印尼翻译"/>
    <s v="经营管理"/>
    <s v="是"/>
    <s v="印尼语"/>
    <s v="法律等专业管理"/>
    <s v="大学本科及以上"/>
    <s v="1．年龄40岁以下，身体健康，能够适应长期外派工作；_x000a_2．大学本科以上学历，相关专业毕业。"/>
    <n v="1"/>
  </r>
  <r>
    <n v="37"/>
    <s v="中铝国际"/>
    <x v="13"/>
    <s v="设计部"/>
    <s v="设计员"/>
    <s v="工程技术"/>
    <s v="否"/>
    <s v="工程造价"/>
    <s v="工程建筑机械电气类"/>
    <s v="大学本科及以上"/>
    <s v="注册一级建筑师"/>
    <n v="1"/>
  </r>
  <r>
    <n v="38"/>
    <s v="中铝资产"/>
    <x v="14"/>
    <s v="高端工业介质研发中心"/>
    <s v="技术研发"/>
    <s v="工程技术"/>
    <s v="是"/>
    <s v="金属材料、石油化工或应用化学等相关专业"/>
    <s v="工程建筑机械电气类"/>
    <s v="硕士及以上学历"/>
    <s v="相关岗位从业经验5年及以上，从事过技术创新、产品研发与设计"/>
    <n v="1"/>
  </r>
  <r>
    <n v="39"/>
    <s v="中铝资产"/>
    <x v="14"/>
    <s v="福建分公司"/>
    <s v="技术支持"/>
    <s v="工程技术"/>
    <s v="是"/>
    <s v="金属材料、石油化工或应用化学等相关专业"/>
    <s v="有色冶金类"/>
    <s v="硕士及以上学历"/>
    <s v="相关岗位从业经验5年及以上，业务能力突出、业绩优秀的人才"/>
    <n v="1"/>
  </r>
  <r>
    <n v="40"/>
    <s v="中铝资产"/>
    <x v="15"/>
    <s v="苏州新长光热能科技有限公司"/>
    <s v="炉子设计员"/>
    <s v="工程技术"/>
    <s v="否"/>
    <s v="工业炉、热能工程"/>
    <s v="有色冶金类"/>
    <s v="大学本科"/>
    <s v="有2年以上工作经验者优先；熟练掌握英语和计算机:能熟练操作和应用AUTOCAD、SOLIDWROKS 等绘图软件，Word. Excel 等办公软件；能适应适当加班"/>
    <n v="2"/>
  </r>
  <r>
    <n v="41"/>
    <s v="中铝资产"/>
    <x v="16"/>
    <s v="党群综合部"/>
    <s v="业务经理"/>
    <s v="经营管理"/>
    <s v="否"/>
    <s v="马克思主义哲学、思想政治教育、汉语言文学、国际关系学、法律"/>
    <s v="法律等专业管理"/>
    <s v="大学本科及以上"/>
    <s v="有3年以上工作经验者优先；熟练掌握计算机文字处理应用软件"/>
    <n v="1"/>
  </r>
  <r>
    <n v="42"/>
    <s v="中铝资产"/>
    <x v="16"/>
    <s v="改革发展部"/>
    <s v="业务经理"/>
    <s v="经营管理"/>
    <s v="否"/>
    <s v="工程管理、财务管理、金融管理"/>
    <s v="工程建筑机械电气类"/>
    <s v="大学本科及以上"/>
    <s v="有3年以上工作经验者优先；熟练掌握计算机文字处理应用软件"/>
    <n v="1"/>
  </r>
  <r>
    <n v="43"/>
    <s v="中铝资产"/>
    <x v="16"/>
    <s v="改革发展部"/>
    <s v="总经理"/>
    <s v="经营管理"/>
    <s v="否"/>
    <s v="企业规划、改革改制、投资、资本运作、项目管理"/>
    <s v="法律等专业管理"/>
    <s v="大学本科及以上"/>
    <s v="有5年以上相关工作经验，熟悉企业规划、改革改制、投资、资本运作、项目管理等工作"/>
    <n v="1"/>
  </r>
  <r>
    <n v="44"/>
    <s v="中铝资产"/>
    <x v="16"/>
    <s v="中铝科创园建设项目部"/>
    <s v="负责人"/>
    <s v="经营管理"/>
    <s v="否"/>
    <s v="园区管理、企业经营管理、招商管理"/>
    <s v="法律等专业管理"/>
    <s v="大学本科及以上"/>
    <s v="有3年以上相关工作经验。熟悉企业经营管理、招商管理等园区管理工作，具备园区管理工作经验者优先"/>
    <n v="1"/>
  </r>
  <r>
    <n v="45"/>
    <s v="中铝资本"/>
    <x v="17"/>
    <s v="绿色建筑装备事业部"/>
    <s v="租赁业务岗"/>
    <s v="经营管理类"/>
    <s v="否"/>
    <s v="专业不限"/>
    <s v="法律等专业管理"/>
    <s v="重点大学硕士及以上学历"/>
    <s v="5年及以上相关工作经验"/>
    <n v="1"/>
  </r>
  <r>
    <n v="46"/>
    <s v="中铝资本"/>
    <x v="17"/>
    <s v="轻量化物流事业部 "/>
    <s v="租赁业务岗"/>
    <s v="经营管理类"/>
    <s v="否"/>
    <s v="专业不限"/>
    <s v="法律等专业管理"/>
    <s v="重点大学硕士及以上学历"/>
    <s v="5年及以上相关工作经验"/>
    <n v="1"/>
  </r>
  <r>
    <n v="47"/>
    <s v="中铝资本"/>
    <x v="18"/>
    <s v="业务部门"/>
    <s v="供应链金融业务岗"/>
    <s v="经营管理类"/>
    <s v="否"/>
    <s v="专业不限"/>
    <s v="法律等专业管理"/>
    <s v="重点大学硕士及以上学历"/>
    <s v="5年及以上相关工作经验"/>
    <n v="1"/>
  </r>
  <r>
    <n v="48"/>
    <s v="中铝资本"/>
    <x v="18"/>
    <s v="业务部门"/>
    <s v="工程保理业务岗"/>
    <s v="经营管理类"/>
    <s v="否"/>
    <s v="专业不限"/>
    <s v="法律等专业管理"/>
    <s v="重点大学硕士及以上学历"/>
    <s v="5年及以上相关工作经验，2年及以上工程保理金融工作经验者优先"/>
    <n v="1"/>
  </r>
  <r>
    <n v="49"/>
    <s v="中铝资本"/>
    <x v="18"/>
    <s v="资产管理部"/>
    <s v="合规管理岗"/>
    <s v="经营管理类"/>
    <s v="否"/>
    <s v="法学、经济学、管理学等相关专业"/>
    <s v="法律等专业管理"/>
    <s v="重点大学硕士及以上学历"/>
    <s v="5年及以上相关工作经验"/>
    <n v="1"/>
  </r>
  <r>
    <n v="50"/>
    <s v="中铝高端制造"/>
    <x v="19"/>
    <s v="综合管理部"/>
    <s v="法务主管经理"/>
    <s v="经营管理"/>
    <s v="否"/>
    <s v="法律相关专业"/>
    <s v="法律等专业管理"/>
    <s v="硕士研究生及以上学历"/>
    <s v="五年以上工作经验能够处理各类涉诉和非涉诉纠纷，维护公司合法权益，了解法律合规管理体系建设，有大型企业集团或法律服务机构法务工作经历者优先。"/>
    <n v="2"/>
  </r>
  <r>
    <n v="51"/>
    <s v="中铝高端制造"/>
    <x v="19"/>
    <s v="综合管理部"/>
    <s v="董事会办公室主管经理"/>
    <s v="经营管理"/>
    <s v="否"/>
    <s v="管理、财务等相关专业"/>
    <s v="法律等专业管理"/>
    <s v="硕士研究生及以上学历"/>
    <s v="五年以上工作经验熟悉股东大会、董事会的筹备组织、投资者关系维护、信息披露工作，具有在上市公司相关工作经验者优先。"/>
    <n v="3"/>
  </r>
  <r>
    <n v="52"/>
    <s v="中铝高端制造"/>
    <x v="19"/>
    <s v="营销中心"/>
    <s v="期货主管经理"/>
    <s v="经营管理"/>
    <s v="否"/>
    <s v="营销、期货等相关专业"/>
    <s v="法律等专业管理"/>
    <s v="硕士研究生及以上学历"/>
    <s v="五年以上工作经验熟悉供应链公司业务、通过期货从业、期货投资咨询资格考试者优先。"/>
    <n v="3"/>
  </r>
  <r>
    <n v="53"/>
    <s v="中铝高端制造"/>
    <x v="19"/>
    <s v="信息化中心"/>
    <s v="业务优化工程师"/>
    <s v="工程技术"/>
    <s v="否"/>
    <s v="铝加工、计算机等相关专业"/>
    <s v="计算机类"/>
    <s v="硕士研究生及以上学历"/>
    <s v="五年以上工作经验铝加工工艺、设备、材料、生产操作等相关经验或行业相关工作经验，熟悉数字化转型、智能制造技术，参与过国家“智能制造综合标准化与新模式应用项目”者优先。"/>
    <n v="2"/>
  </r>
  <r>
    <n v="54"/>
    <s v="中铝高端制造"/>
    <x v="20"/>
    <s v="技术质量部           工艺技术组"/>
    <s v="工艺工程师"/>
    <s v="工程技术"/>
    <s v="否"/>
    <s v="金属材料类"/>
    <s v="材料与加工类"/>
    <s v="硕士研究生"/>
    <s v="相关岗位从业五年经验及以上"/>
    <n v="5"/>
  </r>
  <r>
    <n v="55"/>
    <s v="中铝高端制造"/>
    <x v="21"/>
    <s v="产业发展部"/>
    <s v="业务岗"/>
    <s v="经营管理"/>
    <s v="是"/>
    <s v="材料学、材料科学与工程、材料成形及控制、材料加工、金属材料、冶金工程等相关专业"/>
    <s v="材料与加工类"/>
    <s v="硕士研究生及以上"/>
    <s v="1.熟悉铝、镁合金材料工艺技术原理，具有轻合金材料8年以上研发、生产制造或相关管理工作经验；_x000a_2.对铝、镁等合金的应用领域和场景熟悉，对外沟通交流能力强；_x000a_3、主持或参加过科技成果转化管理制度、科技成果转化激励制度等相关制度编制工作；_x000a_4、有较强的市场开发能力；有组织实施科技成果产业孵化、科技成果合作转化、科技成果转让等成功案例。"/>
    <n v="1"/>
  </r>
  <r>
    <n v="56"/>
    <s v="中铝环保"/>
    <x v="22"/>
    <s v="业务发展部"/>
    <s v="项目管理岗"/>
    <s v="工程技术"/>
    <s v="否"/>
    <s v="环境、生态、化学、冶金、给排水等相关专业"/>
    <s v="环保与化学类"/>
    <s v="硕士研究生及以上"/>
    <s v="1.具有5年及以上相关工作经历。"/>
    <n v="1"/>
  </r>
  <r>
    <n v="57"/>
    <s v="中铝环保"/>
    <x v="23"/>
    <s v="生态修复研究所"/>
    <s v="矿山修复/尾矿库设计工程师"/>
    <s v="工程技术"/>
    <s v="是"/>
    <s v="环境工程、岩土工程等相关专业"/>
    <s v="环保与化学类"/>
    <s v="硕士研究生及以上"/>
    <s v="1.5年以上从事景观方案设计工作，且至少2年以上自主完成项目方案设计的经历，在有色行业工业废渣堆场（渣库）环保治理、尾矿库封场闭库生态修复有主导案例；_x000a_2.熟悉国家及地方标准，熟悉CAD等绘图软件操作。"/>
    <n v="1"/>
  </r>
  <r>
    <n v="58"/>
    <s v="中铝环保"/>
    <x v="23"/>
    <s v="环境工程研究所"/>
    <s v="水土修复工程师"/>
    <s v="工程技术"/>
    <s v="是"/>
    <s v="环保、化学、材料、给排水、生态等相关专业"/>
    <s v="环保与化学类"/>
    <s v="硕士研究生及以上"/>
    <s v="1.具有5年以上从事有色行业工业土壤污染治理、废水处理、市政污水、矿山废水、堆场渗滤液、废水零排放等工作经验；_x000a_2.能够独立担当项目技术负责人，完成项目的现场踏勘、方案设计、现场施工管理与指导等，同时兼具技术研发和项目申报能力；_x000a_3.具备工程系列中级职称，能熟练使用CAD等相关软件。"/>
    <n v="1"/>
  </r>
  <r>
    <n v="59"/>
    <s v="中铝环保"/>
    <x v="24"/>
    <s v="生产厂"/>
    <s v="厂长"/>
    <s v="经营管理"/>
    <s v="否"/>
    <s v="有色、冶金、化工、机械等相关专业"/>
    <s v="有色冶金类"/>
    <s v="大学本科及以上"/>
    <s v="1.具有5年及以上生产厂管理经验；_x000a_2.具有回转窑及铝灰行业管理者优先。"/>
    <n v="1"/>
  </r>
  <r>
    <n v="60"/>
    <s v="中铝智能"/>
    <x v="25"/>
    <s v="工业互联网中心"/>
    <s v="算法工程师"/>
    <s v="工程技术"/>
    <s v="是"/>
    <s v="人工智能、计算机或者应用数学、模式识别、机器学习相关专业"/>
    <s v="计算机类"/>
    <s v="硕士及以上"/>
    <s v="熟悉python/java/scala ，能熟练运用Hadoop/spark/hive等；有相应的算法项目经验，并且掌握某个领域下相关业务的解决方案；具备带团队的工作经验及能力。"/>
    <n v="1"/>
  </r>
  <r>
    <n v="61"/>
    <s v="中铝智能"/>
    <x v="25"/>
    <s v="工业互联网中心"/>
    <s v="人工智能研发工程师"/>
    <s v="工程技术"/>
    <s v="是"/>
    <s v="人工智能、计算机或者应用数学、模式识别、机器学习相关专业"/>
    <s v="计算机类"/>
    <s v="本科以上"/>
    <s v="具备独立开展人工智能或机器学习系统的分析、设计和安装安装调试能力，3年以上制造业数字化实施经验"/>
    <n v="2"/>
  </r>
  <r>
    <n v="62"/>
    <s v="中铝智能"/>
    <x v="25"/>
    <s v="工业互联网中心"/>
    <s v="架构师"/>
    <s v="工程技术"/>
    <s v="是"/>
    <s v="计算机、网络安全、软件开发等相关专业"/>
    <s v="计算机类"/>
    <s v="本科以上"/>
    <s v="8年以上相关行业工作经验；有5年以上项目管理经验，3年以上实际运维经验，有运维项目管理工作经验者优先；"/>
    <n v="3"/>
  </r>
  <r>
    <n v="63"/>
    <s v="中铝智能"/>
    <x v="25"/>
    <s v="工业互联网中心"/>
    <s v="IDC运维工程师"/>
    <s v="工程技术"/>
    <s v="是"/>
    <s v="计算机、网络安全、软件开发等相关专业"/>
    <s v="计算机类"/>
    <s v="本科以上"/>
    <s v="3年以上相关中/大型数据中心基础设施运维经验及至少2年以上管理经验，安全风险意识高，确保数据中心运营安全可靠，除数据中心运维经验外，具备数据中心规划设计、工程实施等相关经验"/>
    <n v="1"/>
  </r>
  <r>
    <n v="64"/>
    <s v="中铝智能"/>
    <x v="26"/>
    <s v="智慧管理事业部"/>
    <s v="咨询实施顾问"/>
    <s v="工程技术"/>
    <s v="是"/>
    <s v="经济学类、企业管理类"/>
    <s v="计算机类"/>
    <s v="硕士及以上学历"/>
    <s v="1.政治素质好，理想信念坚定，对企业忠诚；_x000a_2.硕士及以上学历，经济学类、企业管理类专业优先；_x000a_3.一般40岁及以下，条件优秀的可适当放宽；_x000a_4.一般应具有5年以上管理咨询工作经验；具备国内外大型咨询公司经验或大型企业数字化项目规划咨询和实施经验者优先；                                                                                                        _x000a_5.具备先进的现代企业管理理念，对企业数字化转型有实战经验及浓厚兴趣；具备较强的分析与解决问题的能力、表达与沟通协作的能力、多项目统筹管理能力以及团队管理能力等；_x000a_6.身体健康，能满足岗位工作要求。"/>
    <n v="1"/>
  </r>
  <r>
    <n v="65"/>
    <s v="中铝智能"/>
    <x v="26"/>
    <s v="智慧管理事业部"/>
    <s v="数据治理工程师（数据治理方向）"/>
    <s v="工程技术"/>
    <s v="是"/>
    <s v="计算机、统计学、数学等相关专业"/>
    <s v="计算机类"/>
    <s v="硕士及以上学历"/>
    <s v="1.政治素质好，理想信念坚定，对企业忠诚；_x000a_2.硕士及以上学历，计算机、统计学、数学等相关专业；_x000a_3.一般40岁及以下，条件优秀的可适当放宽；_x000a_4.一般应有2年以上数据治理相关工作经验；对制造业公司整体业务、流程、IT有深刻认知，在1-2个领域的流程/IT建设有深厚的实践经验；                                                                                                        _x000a_5.深入理解数据管理知识体系（如主数据管理、BI、数据仓库和数据管理能力成熟度评估模型DCMM涉及的数据战略、数据治理、数据架构、数据标准、数据质量、数据安全、数据应用、数据生命周期的数据管理八大能力），掌握数据治理的相关理论和方法，对开展数据治理项目有深刻认知；_x000a_6.身体健康，能满足岗位工作要求。"/>
    <n v="1"/>
  </r>
  <r>
    <n v="66"/>
    <s v="中铝智能"/>
    <x v="26"/>
    <s v="智慧管理事业部"/>
    <s v="数据需求分析工程师（数据应用方向）"/>
    <s v="工程技术"/>
    <s v="是"/>
    <s v="计算机、统计学、数学等相关专业"/>
    <s v="计算机类"/>
    <s v="硕士及以上学历"/>
    <s v="1.政治素质好，理想信念坚定，对企业忠诚；_x000a_2.硕士及以上学历，计算机、统计学、数学等相关专业；_x000a_3.一般40岁及以下，条件优秀的可适当放宽；_x000a_4.一般应有2年以上工作经验；具备数据中台或是相关数据应用产品设计经验；有供应链业务、财务业务、有色行业生产制造业务相关经历；                                                                                                       _x000a_5.理解主数据管理、数据标准管理、数据质量管理相关概念及数据治理体系架构，对数据标准、数据质量、数据模型、元数据管理方法论和实际应用有一定的了解；具备沟通协调, 项目推进,文档书写等产品岗位能力；具备良好的数据敏感度，了解常用的数据分析及挖掘方法；熟练应用Axure等工具完成产品原型、流程图、PRD文档编辑，能够熟练使用主流工具管理项目进度和项目文档；_x000a_6.身体健康，能满足岗位工作要求。"/>
    <n v="1"/>
  </r>
  <r>
    <n v="67"/>
    <s v="中铝智能"/>
    <x v="26"/>
    <s v="智慧管理事业部"/>
    <s v="前端开发工程师"/>
    <s v="工程技术"/>
    <s v="是"/>
    <s v="计算机相关专业"/>
    <s v="计算机类"/>
    <s v="本科及以上学历"/>
    <s v="1.政治素质好，理想信念坚定，对企业忠诚；_x000a_2.本科及以上学历，计算机相关专业；_x000a_3.一般35岁及以下，条件优秀的可适当放宽；_x000a_4.一般应有2年以上Web开发经验；有大型应用系统前端开发经验、对页面渲染及执行性能有深入了解（近两年毕业暂未就业的适当放宽经验要求）；                                                                                                        _x000a_5.精通HTML/XHTML、JavaSrcipt、DIV+CSS、Ajax、JQuery等前端相关技术，熟悉页面架构和布局设计，熟悉HTML5/CSS3特性；精通VUE、react、Angular等主流前端框架，springboot、springMVC等Java主流开源框架；熟练使用SVN、CVS、Git等版本管理工具；_x000a_6.身体健康，能满足岗位工作要求。"/>
    <n v="3"/>
  </r>
  <r>
    <n v="68"/>
    <s v="中铝智能"/>
    <x v="26"/>
    <s v="智慧管理事业部"/>
    <s v="后台开发工程师"/>
    <s v="工程技术"/>
    <s v="是"/>
    <s v="计算机软件或相关专业"/>
    <s v="计算机类"/>
    <s v="本科及以上学历"/>
    <s v="1.政治素质好，理想信念坚定，对企业忠诚；_x000a_2.本科及以上学历，计算机软件或相关专业；_x000a_3.一般35岁及以下，条件优秀的可适当放宽；_x000a_4.一般应具有2年以上java开发工作经验；有资金管理、财务相关业务系统开发经验者优先（近两年毕业暂未就业的适当放宽经验要求）；                                                                                                        _x000a_5.具备扎实的计算机专业理论基础，包括算法和数据结构、操作系统、计算机体系结构、计算机网络、数据库等；了解前端框架技术；精通Java语言，理解IO、网络通讯、多线程、集合等基础框架，对JVM原理有一定了解；熟悉springcloud等微服务架构、及主流开源框架Spring、springboot、springmvc等；了解redis、memcatch等缓存技术；熟悉tomcat、MQ等中间件的使用方法和实现原理；熟悉mysql、oracle、SQL Server等关系型数据库，熟练掌握sql语法，熟悉事务机制，以及熟悉数据库优化；熟悉Linux操作系统，能够编写脚本及配置相应Java运行环境；熟悉maven、GIT、SVN、CVS等项目管理工具；_x000a_6.身体健康，能满足岗位工作要求。"/>
    <n v="7"/>
  </r>
  <r>
    <n v="69"/>
    <s v="中铝智能"/>
    <x v="26"/>
    <s v="智慧管理事业部"/>
    <s v="UI设计师"/>
    <s v="工程技术"/>
    <s v="是"/>
    <s v="美术或设计相关专业"/>
    <s v="计算机类"/>
    <s v="本科及以上学历"/>
    <s v="1.政治素质好，理想信念坚定，对企业忠诚；_x000a_2.本科及以上学历，美术或设计相关专业；_x000a_3.一般30岁及以下，条件优秀的可适当放宽；_x000a_4.一般应具有2年以上网页设计及平面设计工作经验；独立完成过应用系统或移动APP设计经验者优先；精通HTML、CSS，能熟练使用主流前端框架者优先；                                                                                                        _x000a_5.具有扎实的美术功底，一定的页面设计经验及创意能力；精通UI设计，熟悉PC端及移动端的设计规范及设计规则，熟练使用Sketch、Principle、Ps、Ai等设计相关软件，熟悉PC端、移动端(IOS、Android)等不同端设计规范；_x000a_6.身体健康，能满足岗位工作要求。"/>
    <n v="1"/>
  </r>
  <r>
    <n v="70"/>
    <s v="中铝智能"/>
    <x v="26"/>
    <s v="智慧管理事业部"/>
    <s v="网络安全运维工程师"/>
    <s v="工程技术"/>
    <s v="是"/>
    <s v="计算机、信息安全相关专业"/>
    <s v="计算机类"/>
    <s v="本科及以上学历"/>
    <s v="1.政治素质好，理想信念坚定，对企业忠诚；_x000a_2.本科及以上学历，计算机、信息安全相关专业；_x000a_3.一般30岁及以下，条件优秀的可适当放宽；_x000a_4.一般应具有2年以上网络安全工作经验；                                                                                                        _x000a_5.掌握常用的安全设备操作和维护（如防火墙、入侵检测系统、WAF、端点监测与响应系统、防病毒系统等），了解信息安全技术的基本原理和相关标准；具备风险分析、安全评估的能力，在日常的安全管理工作中，能够快速分析、判断和评估安全事件，并及时制定程序和措施进行处理；熟悉渗透测试步骤、方法、流程，具备独立开展渗透测试工作的能力；具备日志记录和事件响应的能力，能够灵活运用工具，快速定位问题并进行处理，确保系统稳定运行；熟悉网络安全检查的内容、要点、流程、工具；_x000a_6.身体健康，能满足岗位工作要求。"/>
    <n v="2"/>
  </r>
  <r>
    <n v="71"/>
    <s v="中铝智能"/>
    <x v="27"/>
    <s v="项目管理部"/>
    <s v="项目管理"/>
    <s v="工程技术"/>
    <s v="否"/>
    <s v="网络信息专业"/>
    <s v="计算机类"/>
    <s v="本科以上学历"/>
    <s v="5年以上相关工作经验"/>
    <n v="1"/>
  </r>
  <r>
    <n v="72"/>
    <s v="中铝智能"/>
    <x v="28"/>
    <s v="技术开发部"/>
    <s v="JAVA开发工程师"/>
    <s v="工程技术"/>
    <s v="否"/>
    <s v="计算机、软件技术、软件工程等相关专业"/>
    <s v="计算机类"/>
    <s v="本科以上学历"/>
    <s v="熟练基于Java的架构设计与开发；熟悉Spring、SpringMvc、MyBatis、Spring Boot等框架架构技术；熟练Oracle、SqlServer、MySql中至少一种数据库产品及相关开发技术；熟悉JavaScript、AJAX、Bootstrap、Jquery等相关开发技术."/>
    <n v="1"/>
  </r>
  <r>
    <n v="73"/>
    <s v="中铝智能"/>
    <x v="29"/>
    <s v="信息化项目部"/>
    <s v="软件工程师"/>
    <s v="工程技术"/>
    <s v="否"/>
    <s v="计算机、软件开发相关专业"/>
    <s v="计算机类"/>
    <s v="本科以上学历"/>
    <s v="5年以上相关工作经验"/>
    <n v="1"/>
  </r>
  <r>
    <n v="74"/>
    <s v="中铝海外"/>
    <x v="30"/>
    <s v="本部"/>
    <s v="总法律顾问"/>
    <s v="经营管理"/>
    <s v="否"/>
    <s v="法学相关专业"/>
    <s v="法律等专业管理"/>
    <s v="硕士研究生"/>
    <s v="1.年龄在50岁以下，具有10年以上法务工作经验。_x000a_2.熟悉非洲及南美洲国家法律体系，具有律师执业资格证者优先。_x000a_3.具有较强的风险控制的意识，熟悉国际矿业项目并购与投资管理过程相关法律问题。_x000a_4.具有踏实细致的工作作风、良好的沟通能力。_x000a_5.英语听、说、读、写流利，兼会法语或西班牙语者优先。"/>
    <n v="1"/>
  </r>
  <r>
    <n v="75"/>
    <s v="中铝海外"/>
    <x v="30"/>
    <s v="本部"/>
    <s v="发展总监"/>
    <s v="经营管理"/>
    <s v="否"/>
    <s v="地质类等相关专业"/>
    <s v="采矿勘察类"/>
    <s v="硕士研究生"/>
    <s v="具有10年以上海外项目策划、融资运作和投资咨询工作经历，从业经验丰富，担任过大中型项目策划和运作负责人；具有多年海外工作经历，具有铜、铝资源行业工作经验，能熟练使用英语、法语、西班牙语之一者优先。年龄一般在35岁以下，特别优秀可放宽至40岁。"/>
    <n v="1"/>
  </r>
  <r>
    <n v="76"/>
    <s v="中铝海外"/>
    <x v="30"/>
    <s v="本部"/>
    <s v="发展总监"/>
    <s v="经营管理"/>
    <s v="否"/>
    <s v="矿山类、冶金类等相关专业"/>
    <s v="有色冶金类"/>
    <s v="硕士研究生"/>
    <s v="具有10年以上海外项目策划、融资运作和投资咨询工作经历，从业经验丰富，担任过大中型项目策划和运作负责人；具有多年海外工作经历，具有新能源材料（锂、钴、镍、石墨等）行业工作经验，能熟练使用英语、法语、西班牙语之一者优先。年龄一般在35岁以下，特别优秀可放宽至40岁。"/>
    <n v="1"/>
  </r>
  <r>
    <n v="77"/>
    <s v="中铝海外"/>
    <x v="30"/>
    <s v="战略和业务发展部"/>
    <s v="业务经理"/>
    <s v="经营管理"/>
    <s v="否"/>
    <s v="矿业类、金属冶炼加工类、投资、外语类等相关专业"/>
    <s v="采矿勘察类"/>
    <s v="硕士研究生"/>
    <s v="具有新能源材料（锂、钴、镍、石墨等）行业工作经验、熟悉工程项目等复合型人才优先。具备商务英语流畅沟通能力。年龄一般在35岁以下，特别优秀可放宽至40岁。"/>
    <n v="1"/>
  </r>
  <r>
    <n v="78"/>
    <s v="中铝海外"/>
    <x v="30"/>
    <s v="法务风控部"/>
    <s v="业务经理"/>
    <s v="经营管理"/>
    <s v="否"/>
    <s v="法学相关专业"/>
    <s v="法律等专业管理"/>
    <s v="硕士研究生"/>
    <s v="年龄在35岁以下，特别优秀可放宽至40岁。具有法务、风险防控、审计行业工作经验。英语听、说、读、写流利，兼会法语或西班牙语者优先。"/>
    <n v="1"/>
  </r>
</pivotCacheRecords>
</file>

<file path=xl/pivotCache/pivotCacheRecords3.xml><?xml version="1.0" encoding="utf-8"?>
<pivotCacheRecords xmlns="http://schemas.openxmlformats.org/spreadsheetml/2006/main" xmlns:r="http://schemas.openxmlformats.org/officeDocument/2006/relationships" count="78">
  <r>
    <n v="1"/>
    <x v="0"/>
    <x v="0"/>
    <s v="高纯铝研发中心"/>
    <s v="高纯铝研发工程师"/>
    <s v="工程技术"/>
    <s v="是"/>
    <s v="材料相关专业"/>
    <x v="0"/>
    <s v="硕士研究生及以上"/>
    <s v="50周岁以下；铝冶金工作经验7年以上、高纯铝冶金工作经验5年以上且具备3年以上团队管理经验（5人以上）；目前在设计研究院、研究中心、科研院所等从事技术创新、产品研发与设计等。"/>
    <n v="2"/>
    <s v="科技研发"/>
    <x v="0"/>
  </r>
  <r>
    <n v="2"/>
    <x v="0"/>
    <x v="0"/>
    <s v="信息技术中心"/>
    <s v="电解铝智能制造工程师"/>
    <s v="工程技术"/>
    <s v="是"/>
    <s v="智能制造、机械自动化、信息化及计算机相关专业"/>
    <x v="1"/>
    <s v="硕士研究生及以上"/>
    <s v="45周岁以下；项目开发经验7年以上、项目管理经验5年以上且具备3年以上团队管理经验（5人以上）；目前在设计研究院、研究中心、科研院所等从事技术创新、产品研发与设计等。"/>
    <n v="2"/>
    <s v="科技研发"/>
    <x v="0"/>
  </r>
  <r>
    <n v="3"/>
    <x v="0"/>
    <x v="1"/>
    <s v="研发中心"/>
    <s v="陶瓷粉体材料研发专家"/>
    <s v="工程技术"/>
    <s v="否"/>
    <s v="无机非金属材料"/>
    <x v="2"/>
    <s v="博士研究生"/>
    <s v="1、在海外知名高校担任副教授以上、科研机构或知名企业技术总监、知名企业研发机构主任工程师以上职位；_x000a_2、获得具有标志性的创新成果；_x000a_3、具有较强的团队管理、领导能力，善于培养青年人才。"/>
    <n v="2"/>
    <s v="科技研发"/>
    <x v="1"/>
  </r>
  <r>
    <n v="4"/>
    <x v="0"/>
    <x v="1"/>
    <s v="研发中心"/>
    <s v="先进陶瓷材料研发专家"/>
    <s v="工程技术"/>
    <s v="否"/>
    <s v="无机非金属材料"/>
    <x v="0"/>
    <s v="硕士研究生及以上"/>
    <s v="1、在海外或国内知名高校担任副教授以上、科研机构或知名企业技术总监、知名企业研发机构主任工程师以上职位；_x000a_2、获得具有标志性的创新成果；_x000a_3、具有较强的团队管理、领导能力，善于培养青年人才。"/>
    <n v="2"/>
    <s v="科技研发"/>
    <x v="1"/>
  </r>
  <r>
    <n v="5"/>
    <x v="0"/>
    <x v="1"/>
    <s v="研发中心"/>
    <s v="孔结构材料研发专家"/>
    <s v="工程技术"/>
    <s v="否"/>
    <s v="化学工程、无机非金属"/>
    <x v="2"/>
    <s v="博士研究生"/>
    <s v="1、在海外知名高校担任副教授以上、科研机构或知名企业技术总监、知名企业研发机构主任工程师以上职位；_x000a_2、获得具有标志性的创新成果；_x000a_3、具有较强的团队管理、领导能力，善于培养青年人才。"/>
    <n v="2"/>
    <s v="科技研发"/>
    <x v="1"/>
  </r>
  <r>
    <n v="6"/>
    <x v="0"/>
    <x v="1"/>
    <s v="研发中心"/>
    <s v="高端耐火材料研发专家"/>
    <s v="工程技术"/>
    <s v="否"/>
    <s v="无机非金属材料"/>
    <x v="0"/>
    <s v="博士研究生"/>
    <s v="1、在海外知名高校担任副教授以上、科研机构或知名企业技术总监、知名企业研发机构主任工程师以上职位；_x000a_2、获得具有标志性的创新成果；_x000a_3、具有较强的团队管理、领导能力，善于培养青年人才。"/>
    <n v="1"/>
    <s v="科技研发"/>
    <x v="1"/>
  </r>
  <r>
    <n v="7"/>
    <x v="0"/>
    <x v="2"/>
    <s v="海外业务中心"/>
    <s v="租船业务经理"/>
    <s v="经营管理"/>
    <s v="否"/>
    <s v="海事类院校航运、物流、法律相关专业"/>
    <x v="3"/>
    <s v="本科及以上"/>
    <s v="1.具有5年及以上相关工作经验优先；_x000a_2.有优秀的英文沟通能力，可以用英语交流工作；熟悉船舶经营性租赁、融资租赁业务模式和风控特点，拥有较丰富的项目资源与渠道者优先；_x000a_3.能够接受加班和出差，具有正常履行职责的身体条件。"/>
    <n v="1"/>
    <m/>
    <x v="0"/>
  </r>
  <r>
    <n v="8"/>
    <x v="0"/>
    <x v="2"/>
    <s v="海外业务中心"/>
    <s v="租船操作_x000a_业务经理"/>
    <s v="经营管理"/>
    <s v="否"/>
    <s v="海事类院校航运、物流、法律相关专业"/>
    <x v="3"/>
    <s v="本科及以上"/>
    <s v="1.年龄在35周岁及以下，特别优秀者可放宽至38周岁；_x000a_2.具有5年及以上相关工作经验优先；_x000a_3.熟悉国际航运理论和实务知识，有干散货船操作经验者优先；有优秀的英文沟通、写作能力；_x000a_4.具有正常履行职责的身体条件。"/>
    <n v="1"/>
    <m/>
    <x v="0"/>
  </r>
  <r>
    <n v="9"/>
    <x v="0"/>
    <x v="2"/>
    <s v="供应链业务中心"/>
    <s v="业务拓展_x000a_业务经理"/>
    <s v="经营管理"/>
    <s v="否"/>
    <s v="贸易、营销、物流、交通运输专业"/>
    <x v="3"/>
    <s v="大学本科及以上"/>
    <s v="1.年龄在35周岁及以下，特别优秀者可放宽至38周岁；_x000a_2.具有5年及以上相关工作经验优先；_x000a_3.熟悉大宗商品贸易交易流程，具备良好沟通能力；_x000a_4.具有正常履行职责的身体条件。"/>
    <n v="1"/>
    <m/>
    <x v="1"/>
  </r>
  <r>
    <n v="10"/>
    <x v="1"/>
    <x v="3"/>
    <s v="运营管理中心"/>
    <s v="运营管理岗"/>
    <s v="经营管理"/>
    <s v="否"/>
    <s v="工商管理类、公共管理类、经济学类、金融学类等相关专业"/>
    <x v="3"/>
    <s v="硕士研究生及以上学历"/>
    <s v="1.熟悉有色金属贸易市场，熟悉企业管理方法工具；具有企业经营管理经验者优先。_x000a_2.具有较强的团队建设、业务拓展能力及良好的资源整合能力。_x000a_3.工作踏实、责任心强，团队意识和沟通协调能力强，能适应快节奏、高效率的工作状态。_x000a_4.表现特别优异者，可适当放宽条件。"/>
    <n v="1"/>
    <s v="高端人才"/>
    <x v="0"/>
  </r>
  <r>
    <n v="11"/>
    <x v="1"/>
    <x v="3"/>
    <s v="金属业务中心"/>
    <s v="金属交易岗"/>
    <s v="经营管理"/>
    <s v="否"/>
    <s v="管理类、经济学类、法学类等相关专业。"/>
    <x v="3"/>
    <s v="硕士研究生及以上学历"/>
    <s v="1.具备有色金属产品市场分析、客商开发、交易策略制定、风险识别等交易经验，熟练掌握国际贸易、财务、金融、法律等专业者优先。_x000a_2.工作踏实、责任心强，团队意识和沟通协调能力强，适应快节奏、高效率的工作状态。_x000a_"/>
    <n v="1"/>
    <s v="高端人才"/>
    <x v="0"/>
  </r>
  <r>
    <n v="12"/>
    <x v="1"/>
    <x v="4"/>
    <s v="综合管理部"/>
    <s v="业务员"/>
    <s v="经营管理"/>
    <s v="是"/>
    <s v="管理、法律、经济类相关专业"/>
    <x v="3"/>
    <s v="本科及以上"/>
    <s v="具有综合管理相关工作经历，有较强的沟通协调能力，身体健康，能适应高海拔工作环境。年龄不超过40岁。"/>
    <n v="2"/>
    <s v="专业技术成熟人才"/>
    <x v="2"/>
  </r>
  <r>
    <n v="13"/>
    <x v="1"/>
    <x v="4"/>
    <s v="技术部"/>
    <s v="技术员"/>
    <s v="工程技术"/>
    <s v="是"/>
    <s v="矿山相关采矿、地质、测量、选矿、机电类、工程管理相关专业"/>
    <x v="4"/>
    <s v="本科及以上"/>
    <s v="具有矿山企业相关工作经历，能适应4700米以上高海拔工作环境。年龄不超过40岁。"/>
    <n v="3"/>
    <s v="专业技术成熟人才"/>
    <x v="3"/>
  </r>
  <r>
    <n v="14"/>
    <x v="1"/>
    <x v="5"/>
    <s v="矿产资源技术室"/>
    <s v="测绘工程技术岗"/>
    <s v="工程技术"/>
    <s v="否"/>
    <s v="测绘类"/>
    <x v="4"/>
    <s v="硕士研究生"/>
    <s v="从事矿山测量工作5年以上"/>
    <n v="1"/>
    <s v="专业技术成熟人才"/>
    <x v="0"/>
  </r>
  <r>
    <n v="15"/>
    <x v="1"/>
    <x v="6"/>
    <s v="市场营销部"/>
    <s v="营销工程师"/>
    <s v="工程技术"/>
    <s v="否"/>
    <s v="市场营销"/>
    <x v="3"/>
    <s v="硕士及以上"/>
    <s v="有红外产品相关企业5年以上工作经历"/>
    <n v="2"/>
    <s v="专业技术成熟人才"/>
    <x v="0"/>
  </r>
  <r>
    <n v="16"/>
    <x v="1"/>
    <x v="7"/>
    <s v="金属业务部"/>
    <s v="金属交易员"/>
    <s v="经营管理"/>
    <s v="否"/>
    <s v="专业不限（市场营销、国际贸易、经济类相关专业优先）"/>
    <x v="3"/>
    <s v="硕士及以上"/>
    <s v="5年及以上相关工作经验"/>
    <n v="1"/>
    <s v="专业技术成熟人才"/>
    <x v="0"/>
  </r>
  <r>
    <n v="17"/>
    <x v="1"/>
    <x v="8"/>
    <s v="二期项目前期项目部"/>
    <s v="工程造价员"/>
    <s v="工程技术"/>
    <s v="否"/>
    <s v="工程造价"/>
    <x v="5"/>
    <s v="硕士及以上"/>
    <s v="5年及以上相关工作经验"/>
    <n v="1"/>
    <s v="专业技术成熟人才"/>
    <x v="0"/>
  </r>
  <r>
    <n v="18"/>
    <x v="1"/>
    <x v="9"/>
    <s v="搬迁项目指挥部"/>
    <s v="智能集成技术员"/>
    <s v="工程技术"/>
    <s v="是"/>
    <s v="智能集成"/>
    <x v="5"/>
    <s v="硕士及以上"/>
    <s v="5年及以上相关工作经验"/>
    <n v="1"/>
    <s v="专业技术成熟人才"/>
    <x v="0"/>
  </r>
  <r>
    <n v="19"/>
    <x v="1"/>
    <x v="10"/>
    <s v="地质技术中心"/>
    <s v="地质工程师"/>
    <s v="工程技术"/>
    <s v="否"/>
    <s v="地质学相关类"/>
    <x v="4"/>
    <s v="硕士及以上"/>
    <s v="5年及以上相关工作经验"/>
    <n v="1"/>
    <s v="专业技术成熟人才"/>
    <x v="2"/>
  </r>
  <r>
    <n v="20"/>
    <x v="1"/>
    <x v="10"/>
    <s v="选矿技术中心"/>
    <s v="选矿工程师"/>
    <s v="工程技术"/>
    <s v="否"/>
    <s v="矿物加工工程"/>
    <x v="4"/>
    <s v="硕士及以上"/>
    <s v="5年及以上相关工作经验"/>
    <n v="1"/>
    <s v="专业技术成熟人才"/>
    <x v="4"/>
  </r>
  <r>
    <n v="21"/>
    <x v="1"/>
    <x v="10"/>
    <s v="采矿技术中心"/>
    <s v="采矿工程师"/>
    <s v="工程技术"/>
    <s v="否"/>
    <s v="采矿"/>
    <x v="4"/>
    <s v="硕士及以上"/>
    <s v="5年及以上相关工作经验"/>
    <n v="1"/>
    <s v="专业技术成熟人才"/>
    <x v="4"/>
  </r>
  <r>
    <n v="22"/>
    <x v="1"/>
    <x v="10"/>
    <s v="冶炼技术中心"/>
    <s v="冶炼工程师"/>
    <s v="工程技术"/>
    <s v="否"/>
    <s v="冶金"/>
    <x v="2"/>
    <s v="硕士及以上"/>
    <s v="5年及以上相关工作经验"/>
    <n v="1"/>
    <s v="专业技术成熟人才"/>
    <x v="4"/>
  </r>
  <r>
    <n v="23"/>
    <x v="1"/>
    <x v="10"/>
    <s v="材料技术研究中心"/>
    <s v="材料工程师"/>
    <s v="工程技术"/>
    <s v="否"/>
    <s v="材料、冶金等工学类专业"/>
    <x v="0"/>
    <s v="硕士及以上"/>
    <s v="5年及以上相关工作经验"/>
    <n v="1"/>
    <s v="专业技术成熟人才"/>
    <x v="4"/>
  </r>
  <r>
    <n v="24"/>
    <x v="1"/>
    <x v="11"/>
    <s v="质量检测中心"/>
    <s v="检测工程师"/>
    <s v="工程技术"/>
    <s v="否"/>
    <s v="注册土木工程师（岩土）"/>
    <x v="5"/>
    <s v="硕士及以上"/>
    <s v="5年及以上相关工作经验"/>
    <n v="1"/>
    <s v="专业技术成熟人才"/>
    <x v="0"/>
  </r>
  <r>
    <n v="25"/>
    <x v="2"/>
    <x v="12"/>
    <s v="设计管理部"/>
    <s v="试车工程师"/>
    <s v="工程技术"/>
    <s v="是"/>
    <s v="氧化铝工艺相关专业"/>
    <x v="2"/>
    <s v="大专及以上"/>
    <s v="1．年龄40岁及以下，大专及以上学历，中级职称以上；_x000a_2．氧化铝厂工艺相关专业，10年以上工作经验，从事大型氧化铝厂调试工作5年以上；_x000a_3．熟练掌握英语听说读写能力者优先；_x000a_4．有国外工程项目管理经验优先。"/>
    <n v="1"/>
    <m/>
    <x v="0"/>
  </r>
  <r>
    <n v="26"/>
    <x v="2"/>
    <x v="12"/>
    <s v="采购部"/>
    <s v="英语翻译"/>
    <s v="经营管理"/>
    <s v="是"/>
    <s v="英语专业"/>
    <x v="3"/>
    <s v="大学本科及以上"/>
    <s v="1．熟练使用基本的Excel和Word办公软件；_x000a_2．有一定物流和氧化铝行业的基本知识及相应的英语汇更理想；_x000a_3．品行端正，身体健康，能吃苦耐劳，形象较好；_x000a_4．本人和家庭成员无不良记录，组织纪律性强；_x000a_5．年龄18～45周岁，男女不限。"/>
    <n v="1"/>
    <m/>
    <x v="0"/>
  </r>
  <r>
    <n v="27"/>
    <x v="2"/>
    <x v="12"/>
    <s v="施工部"/>
    <s v="进度管理工程师_x000a_（安装）"/>
    <s v="工程技术"/>
    <s v="是"/>
    <s v="机电类专业"/>
    <x v="5"/>
    <s v="大学专科及以上"/>
    <s v="1．年龄40岁以下，身体健康，能够适应长期外派工作；_x000a_2．大学专科及以上学历，机电类专业；_x000a_3．五年以上项目管理经验，有国外工程项目管理经验者优先；_x000a_4．具有良好的沟通表达能力、责任心、职业操守和团队协作能力；_x000a_5．身体健康，能满足施工现场日常巡查的需要；_x000a_6．熟悉建设工程的法律法规、施工规范，及时发现施工过程中存在的质量问题，并能提出解决方案；_x000a_7．为项目团队提供必要的支持，完成领导安排的其他事宜。"/>
    <n v="1"/>
    <m/>
    <x v="0"/>
  </r>
  <r>
    <n v="28"/>
    <x v="2"/>
    <x v="12"/>
    <s v="施工部"/>
    <s v="进度管理工程师_x000a_（电气）"/>
    <s v="工程技术"/>
    <s v="是"/>
    <s v="电气、自控类专业"/>
    <x v="5"/>
    <s v="大学专科及以上"/>
    <s v="1．年龄40岁以下，身体健康，能够适应长期外派工作；_x000a_2．大学专科及以上学历，电气/自控类专业；_x000a_3．五年以上项目管理经验，有国外工程项目管理经验者优先；_x000a_4．具有良好的沟通表达能力、责任心、职业操守和团队协作能力；_x000a_5．身体健康，能满足施工现场日常巡查的需要；_x000a_6．熟练掌握IEC标准（即国际电工委员会标准），并根据标准对电气工程施工质量进行监控，及时发现电气施工过程中出现的不合格事项，并提出处理意见；_x000a_7．为项目团队提供必要的支持，完成领导安排的其他事宜。"/>
    <n v="1"/>
    <m/>
    <x v="0"/>
  </r>
  <r>
    <n v="29"/>
    <x v="2"/>
    <x v="12"/>
    <s v="施工部"/>
    <s v="P6计划工程师"/>
    <s v="工程技术"/>
    <s v="是"/>
    <s v="工程项目管理相关专业"/>
    <x v="5"/>
    <s v="大学专科及以上"/>
    <s v="1．年龄40岁以下，身体健康，能够适应长期外派工作；_x000a_2．熟练掌握P6软件，并根据总体进度计划对项目进度进行编制、监控、调整、计算，以及进度的监控、更新、进度文件的编制、Dashboard的编制；_x000a_3．两年以上工作经验，有大型工业施工项目管理经营者优先；_x000a_4．熟练使用英语进行交流；_x000a_5．具有良好的沟通表达能力、责任心、职业操守和团队协作能力；_x000a_6．为项目团队提供必要的支持，完成领导安排的其他事宜。"/>
    <n v="2"/>
    <m/>
    <x v="0"/>
  </r>
  <r>
    <n v="30"/>
    <x v="2"/>
    <x v="12"/>
    <s v="施工部"/>
    <s v="工程资料管理及结算"/>
    <s v="工程技术"/>
    <s v="是"/>
    <s v="工程项目管理相关专业"/>
    <x v="5"/>
    <s v="大学专科及以上"/>
    <s v="1．年龄40岁以下，身体健康，能够适应长期外派工作；_x000a_2．专科及以上学历，专业不限；英语四级及以上，熟练掌握英语听说读写能力，有施工项目管理经验者优先；_x000a_3．熟练掌握word及excel办公软件；_x000a_4．具有良好的沟通表达能力、责任心、职业操守和团队协作能力。"/>
    <n v="1"/>
    <m/>
    <x v="1"/>
  </r>
  <r>
    <n v="31"/>
    <x v="2"/>
    <x v="12"/>
    <s v="质安部"/>
    <s v="HSE工程师"/>
    <s v="工程技术"/>
    <s v="是"/>
    <s v="工程项目管理相关专业"/>
    <x v="5"/>
    <s v="大学本科及以上"/>
    <s v="1．年龄40岁以下，身体健康，能够适应长期外派工作；_x000a_2．大学本科及以上学历；_x000a_3．两年以上工作经验，有国外工程项目管理经验优先；_x000a_4．良好的沟通表达能力及工作责任心；_x000a_5．具有良好的职业操守和团队工作能力；_x000a_6．身体健康，能满足施工现场的安全检查及管理工作；_x000a_7．熟悉建设工程的法律法规，掌握各类安全规范，能独立处理现场的安全问题，从事过施工安全管理工作，拥有注册安全工程师证优先；_x000a_8．为项目团队提供必要的支持，完成领导安排的其他事宜。"/>
    <n v="2"/>
    <m/>
    <x v="0"/>
  </r>
  <r>
    <n v="32"/>
    <x v="2"/>
    <x v="12"/>
    <s v="合同管理部"/>
    <s v="合同结算管理工程师"/>
    <s v="工程技术"/>
    <s v="是"/>
    <s v="工程造价专业/统计"/>
    <x v="5"/>
    <s v="大学本科以上"/>
    <s v="1．年龄40岁以下，身体健康，能够适应长期外派工作；_x000a_2．大学本科以上学历，工程造价专业/统计毕业；_x000a_3．3年以上工程项目工作经验，英语四级以上。"/>
    <n v="1"/>
    <m/>
    <x v="0"/>
  </r>
  <r>
    <n v="33"/>
    <x v="2"/>
    <x v="12"/>
    <s v="合同管理部"/>
    <s v="合同资料管理"/>
    <s v="工程技术"/>
    <s v="是"/>
    <s v="工程造价相关专业"/>
    <x v="5"/>
    <s v="大学专科以上"/>
    <s v="1．年龄40岁以下，身体健康，能够适应长期外派工作；_x000a_2．大学专科以上学历；_x000a_3．3年以上工程项目工作经验，英语四级以上。"/>
    <n v="1"/>
    <m/>
    <x v="1"/>
  </r>
  <r>
    <n v="34"/>
    <x v="2"/>
    <x v="12"/>
    <s v="合同管理部"/>
    <s v="法务"/>
    <s v="经营管理"/>
    <s v="是"/>
    <s v="法律专业"/>
    <x v="3"/>
    <s v="硕士研究生以上"/>
    <s v="1．年龄40岁以下，身体健康，能适应长期外派工作；_x000a_2．硕士研究生以上学历，法律专业，精通国际法以及东南亚国家法律；_x000a_3．多年法务工作者经验（五年以上），有国外工程项目法务管理经验和项目法律咨询经验者优先；_x000a_4．精通法律英语，可以审阅并修改英文合同文件和协议等；_x000a_5．团队协作意识强，为项目团队提供必要的法律支持，为项目部和领导提供专业的国外工程的法律意见、建议以及措施；_x000a_6．有国内工程事务律师资源、有印尼律所或印尼当地律师资源者优先。"/>
    <n v="1"/>
    <m/>
    <x v="0"/>
  </r>
  <r>
    <n v="35"/>
    <x v="2"/>
    <x v="12"/>
    <s v="控制部"/>
    <s v="造价工程师"/>
    <s v="工程技术"/>
    <s v="是"/>
    <s v="工程造价专业/统计"/>
    <x v="5"/>
    <s v="大学专科及以上"/>
    <s v="1．年龄40岁以下，身体健康，能够适应长期外派工作；_x000a_2．大学专科以上学历，工程造价专业毕业；_x000a_3．3年以上安装或电气专业工作经验，英语四级以上。"/>
    <n v="1"/>
    <m/>
    <x v="0"/>
  </r>
  <r>
    <n v="36"/>
    <x v="2"/>
    <x v="12"/>
    <s v="综合部"/>
    <s v="印尼翻译"/>
    <s v="经营管理"/>
    <s v="是"/>
    <s v="印尼语"/>
    <x v="3"/>
    <s v="大学本科及以上"/>
    <s v="1．年龄40岁以下，身体健康，能够适应长期外派工作；_x000a_2．大学本科以上学历，相关专业毕业。"/>
    <n v="1"/>
    <m/>
    <x v="0"/>
  </r>
  <r>
    <n v="37"/>
    <x v="2"/>
    <x v="13"/>
    <s v="设计部"/>
    <s v="设计员"/>
    <s v="工程技术"/>
    <s v="否"/>
    <s v="工程造价"/>
    <x v="5"/>
    <s v="大学本科及以上"/>
    <s v="注册一级建筑师"/>
    <n v="1"/>
    <s v="科技研发"/>
    <x v="0"/>
  </r>
  <r>
    <n v="38"/>
    <x v="3"/>
    <x v="14"/>
    <s v="高端工业介质研发中心"/>
    <s v="技术研发"/>
    <s v="工程技术"/>
    <s v="是"/>
    <s v="金属材料、石油化工或应用化学等相关专业"/>
    <x v="5"/>
    <s v="硕士及以上学历"/>
    <s v="相关岗位从业经验5年及以上，从事过技术创新、产品研发与设计"/>
    <n v="1"/>
    <s v="科技研发"/>
    <x v="0"/>
  </r>
  <r>
    <n v="39"/>
    <x v="3"/>
    <x v="14"/>
    <s v="福建分公司"/>
    <s v="技术支持"/>
    <s v="工程技术"/>
    <s v="是"/>
    <s v="金属材料、石油化工或应用化学等相关专业"/>
    <x v="2"/>
    <s v="硕士及以上学历"/>
    <s v="相关岗位从业经验5年及以上，业务能力突出、业绩优秀的人才"/>
    <n v="1"/>
    <s v="专业技术成熟人才"/>
    <x v="0"/>
  </r>
  <r>
    <n v="40"/>
    <x v="3"/>
    <x v="15"/>
    <s v="苏州新长光热能科技有限公司"/>
    <s v="炉子设计员"/>
    <s v="工程技术"/>
    <s v="否"/>
    <s v="工业炉、热能工程"/>
    <x v="2"/>
    <s v="大学本科"/>
    <s v="有2年以上工作经验者优先；熟练掌握英语和计算机:能熟练操作和应用AUTOCAD、SOLIDWROKS 等绘图软件，Word. Excel 等办公软件；能适应适当加班"/>
    <n v="2"/>
    <s v="科技研发"/>
    <x v="1"/>
  </r>
  <r>
    <n v="41"/>
    <x v="3"/>
    <x v="16"/>
    <s v="党群综合部"/>
    <s v="业务经理"/>
    <s v="经营管理"/>
    <s v="否"/>
    <s v="马克思主义哲学、思想政治教育、汉语言文学、国际关系学、法律"/>
    <x v="3"/>
    <s v="大学本科及以上"/>
    <s v="有3年以上工作经验者优先；熟练掌握计算机文字处理应用软件"/>
    <n v="1"/>
    <s v="专业技术成熟人才"/>
    <x v="1"/>
  </r>
  <r>
    <n v="42"/>
    <x v="3"/>
    <x v="16"/>
    <s v="改革发展部"/>
    <s v="业务经理"/>
    <s v="经营管理"/>
    <s v="否"/>
    <s v="工程管理、财务管理、金融管理"/>
    <x v="5"/>
    <s v="大学本科及以上"/>
    <s v="有3年以上工作经验者优先；熟练掌握计算机文字处理应用软件"/>
    <n v="1"/>
    <s v="专业技术成熟人才"/>
    <x v="1"/>
  </r>
  <r>
    <n v="43"/>
    <x v="3"/>
    <x v="16"/>
    <s v="改革发展部"/>
    <s v="总经理"/>
    <s v="经营管理"/>
    <s v="否"/>
    <s v="企业规划、改革改制、投资、资本运作、项目管理"/>
    <x v="3"/>
    <s v="大学本科及以上"/>
    <s v="有5年以上相关工作经验，熟悉企业规划、改革改制、投资、资本运作、项目管理等工作"/>
    <n v="1"/>
    <s v="专业技术成熟人才"/>
    <x v="0"/>
  </r>
  <r>
    <n v="44"/>
    <x v="3"/>
    <x v="16"/>
    <s v="中铝科创园建设项目部"/>
    <s v="负责人"/>
    <s v="经营管理"/>
    <s v="否"/>
    <s v="园区管理、企业经营管理、招商管理"/>
    <x v="3"/>
    <s v="大学本科及以上"/>
    <s v="有3年以上相关工作经验。熟悉企业经营管理、招商管理等园区管理工作，具备园区管理工作经验者优先"/>
    <n v="1"/>
    <s v="专业技术成熟人才"/>
    <x v="0"/>
  </r>
  <r>
    <n v="45"/>
    <x v="4"/>
    <x v="17"/>
    <s v="绿色建筑装备事业部"/>
    <s v="租赁业务岗"/>
    <s v="经营管理类"/>
    <s v="否"/>
    <s v="专业不限"/>
    <x v="3"/>
    <s v="重点大学硕士及以上学历"/>
    <s v="5年及以上相关工作经验"/>
    <n v="1"/>
    <s v="专业技术成熟人才"/>
    <x v="0"/>
  </r>
  <r>
    <n v="46"/>
    <x v="4"/>
    <x v="17"/>
    <s v="轻量化物流事业部 "/>
    <s v="租赁业务岗"/>
    <s v="经营管理类"/>
    <s v="否"/>
    <s v="专业不限"/>
    <x v="3"/>
    <s v="重点大学硕士及以上学历"/>
    <s v="5年及以上相关工作经验"/>
    <n v="1"/>
    <s v="专业技术成熟人才"/>
    <x v="0"/>
  </r>
  <r>
    <n v="47"/>
    <x v="4"/>
    <x v="18"/>
    <s v="业务部门"/>
    <s v="供应链金融业务岗"/>
    <s v="经营管理类"/>
    <s v="否"/>
    <s v="专业不限"/>
    <x v="3"/>
    <s v="重点大学硕士及以上学历"/>
    <s v="5年及以上相关工作经验"/>
    <n v="1"/>
    <s v="专业技术成熟人才"/>
    <x v="0"/>
  </r>
  <r>
    <n v="48"/>
    <x v="4"/>
    <x v="18"/>
    <s v="业务部门"/>
    <s v="工程保理业务岗"/>
    <s v="经营管理类"/>
    <s v="否"/>
    <s v="专业不限"/>
    <x v="3"/>
    <s v="重点大学硕士及以上学历"/>
    <s v="5年及以上相关工作经验，2年及以上工程保理金融工作经验者优先"/>
    <n v="1"/>
    <s v="专业技术成熟人才"/>
    <x v="0"/>
  </r>
  <r>
    <n v="49"/>
    <x v="4"/>
    <x v="18"/>
    <s v="资产管理部"/>
    <s v="合规管理岗"/>
    <s v="经营管理类"/>
    <s v="否"/>
    <s v="法学、经济学、管理学等相关专业"/>
    <x v="3"/>
    <s v="重点大学硕士及以上学历"/>
    <s v="5年及以上相关工作经验"/>
    <n v="1"/>
    <s v="专业技术成熟人才"/>
    <x v="0"/>
  </r>
  <r>
    <n v="50"/>
    <x v="5"/>
    <x v="19"/>
    <s v="综合管理部"/>
    <s v="法务主管经理"/>
    <s v="经营管理"/>
    <s v="否"/>
    <s v="法律相关专业"/>
    <x v="3"/>
    <s v="硕士研究生及以上学历"/>
    <s v="五年以上工作经验能够处理各类涉诉和非涉诉纠纷，维护公司合法权益，了解法律合规管理体系建设，有大型企业集团或法律服务机构法务工作经历者优先。"/>
    <n v="2"/>
    <s v="专业技术成熟人才"/>
    <x v="0"/>
  </r>
  <r>
    <n v="51"/>
    <x v="5"/>
    <x v="19"/>
    <s v="综合管理部"/>
    <s v="董事会办公室主管经理"/>
    <s v="经营管理"/>
    <s v="否"/>
    <s v="管理、财务等相关专业"/>
    <x v="3"/>
    <s v="硕士研究生及以上学历"/>
    <s v="五年以上工作经验熟悉股东大会、董事会的筹备组织、投资者关系维护、信息披露工作，具有在上市公司相关工作经验者优先。"/>
    <n v="3"/>
    <s v="专业技术成熟人才"/>
    <x v="2"/>
  </r>
  <r>
    <n v="52"/>
    <x v="5"/>
    <x v="19"/>
    <s v="营销中心"/>
    <s v="期货主管经理"/>
    <s v="经营管理"/>
    <s v="否"/>
    <s v="营销、期货等相关专业"/>
    <x v="3"/>
    <s v="硕士研究生及以上学历"/>
    <s v="五年以上工作经验熟悉供应链公司业务、通过期货从业、期货投资咨询资格考试者优先。"/>
    <n v="3"/>
    <s v="专业技术成熟人才"/>
    <x v="1"/>
  </r>
  <r>
    <n v="53"/>
    <x v="5"/>
    <x v="19"/>
    <s v="信息化中心"/>
    <s v="业务优化工程师"/>
    <s v="工程技术"/>
    <s v="否"/>
    <s v="铝加工、计算机等相关专业"/>
    <x v="1"/>
    <s v="硕士研究生及以上学历"/>
    <s v="五年以上工作经验铝加工工艺、设备、材料、生产操作等相关经验或行业相关工作经验，熟悉数字化转型、智能制造技术，参与过国家“智能制造综合标准化与新模式应用项目”者优先。"/>
    <n v="2"/>
    <s v="专业技术成熟人才"/>
    <x v="2"/>
  </r>
  <r>
    <n v="54"/>
    <x v="5"/>
    <x v="20"/>
    <s v="技术质量部           工艺技术组"/>
    <s v="工艺工程师"/>
    <s v="工程技术"/>
    <s v="否"/>
    <s v="金属材料类"/>
    <x v="0"/>
    <s v="硕士研究生"/>
    <s v="相关岗位从业五年经验及以上"/>
    <n v="5"/>
    <s v="专业技术成熟人才"/>
    <x v="3"/>
  </r>
  <r>
    <n v="55"/>
    <x v="5"/>
    <x v="21"/>
    <s v="产业发展部"/>
    <s v="业务岗"/>
    <s v="经营管理"/>
    <s v="是"/>
    <s v="材料学、材料科学与工程、材料成形及控制、材料加工、金属材料、冶金工程等相关专业"/>
    <x v="0"/>
    <s v="硕士研究生及以上"/>
    <s v="1.熟悉铝、镁合金材料工艺技术原理，具有轻合金材料8年以上研发、生产制造或相关管理工作经验；_x000a_2.对铝、镁等合金的应用领域和场景熟悉，对外沟通交流能力强；_x000a_3、主持或参加过科技成果转化管理制度、科技成果转化激励制度等相关制度编制工作；_x000a_4、有较强的市场开发能力；有组织实施科技成果产业孵化、科技成果合作转化、科技成果转让等成功案例。"/>
    <n v="1"/>
    <s v="高端人才"/>
    <x v="0"/>
  </r>
  <r>
    <n v="56"/>
    <x v="6"/>
    <x v="22"/>
    <s v="业务发展部"/>
    <s v="项目管理岗"/>
    <s v="工程技术"/>
    <s v="否"/>
    <s v="环境、生态、化学、冶金、给排水等相关专业"/>
    <x v="6"/>
    <s v="硕士研究生及以上"/>
    <s v="1.具有5年及以上相关工作经历。"/>
    <n v="1"/>
    <s v="专业技术成熟人才"/>
    <x v="0"/>
  </r>
  <r>
    <n v="57"/>
    <x v="6"/>
    <x v="23"/>
    <s v="生态修复研究所"/>
    <s v="矿山修复/尾矿库设计工程师"/>
    <s v="工程技术"/>
    <s v="是"/>
    <s v="环境工程、岩土工程等相关专业"/>
    <x v="6"/>
    <s v="硕士研究生及以上"/>
    <s v="1.5年以上从事景观方案设计工作，且至少2年以上自主完成项目方案设计的经历，在有色行业工业废渣堆场（渣库）环保治理、尾矿库封场闭库生态修复有主导案例；_x000a_2.熟悉国家及地方标准，熟悉CAD等绘图软件操作。"/>
    <n v="1"/>
    <s v="专业技术成熟人才"/>
    <x v="0"/>
  </r>
  <r>
    <n v="58"/>
    <x v="6"/>
    <x v="23"/>
    <s v="环境工程研究所"/>
    <s v="水土修复工程师"/>
    <s v="工程技术"/>
    <s v="是"/>
    <s v="环保、化学、材料、给排水、生态等相关专业"/>
    <x v="6"/>
    <s v="硕士研究生及以上"/>
    <s v="1.具有5年以上从事有色行业工业土壤污染治理、废水处理、市政污水、矿山废水、堆场渗滤液、废水零排放等工作经验；_x000a_2.能够独立担当项目技术负责人，完成项目的现场踏勘、方案设计、现场施工管理与指导等，同时兼具技术研发和项目申报能力；_x000a_3.具备工程系列中级职称，能熟练使用CAD等相关软件。"/>
    <n v="1"/>
    <s v="专业技术成熟人才"/>
    <x v="0"/>
  </r>
  <r>
    <n v="59"/>
    <x v="6"/>
    <x v="24"/>
    <s v="生产厂"/>
    <s v="厂长"/>
    <s v="经营管理"/>
    <s v="否"/>
    <s v="有色、冶金、化工、机械等相关专业"/>
    <x v="2"/>
    <s v="大学本科及以上"/>
    <s v="1.具有5年及以上生产厂管理经验；_x000a_2.具有回转窑及铝灰行业管理者优先。"/>
    <n v="1"/>
    <s v="专业技术成熟人才"/>
    <x v="0"/>
  </r>
  <r>
    <n v="60"/>
    <x v="7"/>
    <x v="25"/>
    <s v="工业互联网中心"/>
    <s v="算法工程师"/>
    <s v="工程技术"/>
    <s v="是"/>
    <s v="人工智能、计算机或者应用数学、模式识别、机器学习相关专业"/>
    <x v="1"/>
    <s v="硕士及以上"/>
    <s v="熟悉python/java/scala ，能熟练运用Hadoop/spark/hive等；有相应的算法项目经验，并且掌握某个领域下相关业务的解决方案；具备带团队的工作经验及能力。"/>
    <n v="1"/>
    <s v="高端人才"/>
    <x v="0"/>
  </r>
  <r>
    <n v="61"/>
    <x v="7"/>
    <x v="25"/>
    <s v="工业互联网中心"/>
    <s v="人工智能研发工程师"/>
    <s v="工程技术"/>
    <s v="是"/>
    <s v="人工智能、计算机或者应用数学、模式识别、机器学习相关专业"/>
    <x v="1"/>
    <s v="本科以上"/>
    <s v="具备独立开展人工智能或机器学习系统的分析、设计和安装安装调试能力，3年以上制造业数字化实施经验"/>
    <n v="2"/>
    <s v="专业技术成熟人才"/>
    <x v="2"/>
  </r>
  <r>
    <n v="62"/>
    <x v="7"/>
    <x v="25"/>
    <s v="工业互联网中心"/>
    <s v="架构师"/>
    <s v="工程技术"/>
    <s v="是"/>
    <s v="计算机、网络安全、软件开发等相关专业"/>
    <x v="1"/>
    <s v="本科以上"/>
    <s v="8年以上相关行业工作经验；有5年以上项目管理经验，3年以上实际运维经验，有运维项目管理工作经验者优先；"/>
    <n v="3"/>
    <s v="高端人才"/>
    <x v="3"/>
  </r>
  <r>
    <n v="63"/>
    <x v="7"/>
    <x v="25"/>
    <s v="工业互联网中心"/>
    <s v="IDC运维工程师"/>
    <s v="工程技术"/>
    <s v="是"/>
    <s v="计算机、网络安全、软件开发等相关专业"/>
    <x v="1"/>
    <s v="本科以上"/>
    <s v="3年以上相关中/大型数据中心基础设施运维经验及至少2年以上管理经验，安全风险意识高，确保数据中心运营安全可靠，除数据中心运维经验外，具备数据中心规划设计、工程实施等相关经验"/>
    <n v="1"/>
    <s v="专业技术成熟人才"/>
    <x v="0"/>
  </r>
  <r>
    <n v="64"/>
    <x v="7"/>
    <x v="26"/>
    <s v="智慧管理事业部"/>
    <s v="咨询实施顾问"/>
    <s v="工程技术"/>
    <s v="是"/>
    <s v="经济学类、企业管理类"/>
    <x v="1"/>
    <s v="硕士及以上学历"/>
    <s v="1.政治素质好，理想信念坚定，对企业忠诚；_x000a_2.硕士及以上学历，经济学类、企业管理类专业优先；_x000a_3.一般40岁及以下，条件优秀的可适当放宽；_x000a_4.一般应具有5年以上管理咨询工作经验；具备国内外大型咨询公司经验或大型企业数字化项目规划咨询和实施经验者优先；                                                                                                        _x000a_5.具备先进的现代企业管理理念，对企业数字化转型有实战经验及浓厚兴趣；具备较强的分析与解决问题的能力、表达与沟通协作的能力、多项目统筹管理能力以及团队管理能力等；_x000a_6.身体健康，能满足岗位工作要求。"/>
    <n v="1"/>
    <m/>
    <x v="0"/>
  </r>
  <r>
    <n v="65"/>
    <x v="7"/>
    <x v="26"/>
    <s v="智慧管理事业部"/>
    <s v="数据治理工程师（数据治理方向）"/>
    <s v="工程技术"/>
    <s v="是"/>
    <s v="计算机、统计学、数学等相关专业"/>
    <x v="1"/>
    <s v="硕士及以上学历"/>
    <s v="1.政治素质好，理想信念坚定，对企业忠诚；_x000a_2.硕士及以上学历，计算机、统计学、数学等相关专业；_x000a_3.一般40岁及以下，条件优秀的可适当放宽；_x000a_4.一般应有2年以上数据治理相关工作经验；对制造业公司整体业务、流程、IT有深刻认知，在1-2个领域的流程/IT建设有深厚的实践经验；                                                                                                        _x000a_5.深入理解数据管理知识体系（如主数据管理、BI、数据仓库和数据管理能力成熟度评估模型DCMM涉及的数据战略、数据治理、数据架构、数据标准、数据质量、数据安全、数据应用、数据生命周期的数据管理八大能力），掌握数据治理的相关理论和方法，对开展数据治理项目有深刻认知；_x000a_6.身体健康，能满足岗位工作要求。"/>
    <n v="1"/>
    <m/>
    <x v="0"/>
  </r>
  <r>
    <n v="66"/>
    <x v="7"/>
    <x v="26"/>
    <s v="智慧管理事业部"/>
    <s v="数据需求分析工程师（数据应用方向）"/>
    <s v="工程技术"/>
    <s v="是"/>
    <s v="计算机、统计学、数学等相关专业"/>
    <x v="1"/>
    <s v="硕士及以上学历"/>
    <s v="1.政治素质好，理想信念坚定，对企业忠诚；_x000a_2.硕士及以上学历，计算机、统计学、数学等相关专业；_x000a_3.一般40岁及以下，条件优秀的可适当放宽；_x000a_4.一般应有2年以上工作经验；具备数据中台或是相关数据应用产品设计经验；有供应链业务、财务业务、有色行业生产制造业务相关经历；                                                                                                       _x000a_5.理解主数据管理、数据标准管理、数据质量管理相关概念及数据治理体系架构，对数据标准、数据质量、数据模型、元数据管理方法论和实际应用有一定的了解；具备沟通协调, 项目推进,文档书写等产品岗位能力；具备良好的数据敏感度，了解常用的数据分析及挖掘方法；熟练应用Axure等工具完成产品原型、流程图、PRD文档编辑，能够熟练使用主流工具管理项目进度和项目文档；_x000a_6.身体健康，能满足岗位工作要求。"/>
    <n v="1"/>
    <m/>
    <x v="0"/>
  </r>
  <r>
    <n v="67"/>
    <x v="7"/>
    <x v="26"/>
    <s v="智慧管理事业部"/>
    <s v="前端开发工程师"/>
    <s v="工程技术"/>
    <s v="是"/>
    <s v="计算机相关专业"/>
    <x v="1"/>
    <s v="本科及以上学历"/>
    <s v="1.政治素质好，理想信念坚定，对企业忠诚；_x000a_2.本科及以上学历，计算机相关专业；_x000a_3.一般35岁及以下，条件优秀的可适当放宽；_x000a_4.一般应有2年以上Web开发经验；有大型应用系统前端开发经验、对页面渲染及执行性能有深入了解（近两年毕业暂未就业的适当放宽经验要求）；                                                                                                        _x000a_5.精通HTML/XHTML、JavaSrcipt、DIV+CSS、Ajax、JQuery等前端相关技术，熟悉页面架构和布局设计，熟悉HTML5/CSS3特性；精通VUE、react、Angular等主流前端框架，springboot、springMVC等Java主流开源框架；熟练使用SVN、CVS、Git等版本管理工具；_x000a_6.身体健康，能满足岗位工作要求。"/>
    <n v="3"/>
    <m/>
    <x v="3"/>
  </r>
  <r>
    <n v="68"/>
    <x v="7"/>
    <x v="26"/>
    <s v="智慧管理事业部"/>
    <s v="后台开发工程师"/>
    <s v="工程技术"/>
    <s v="是"/>
    <s v="计算机软件或相关专业"/>
    <x v="1"/>
    <s v="本科及以上学历"/>
    <s v="1.政治素质好，理想信念坚定，对企业忠诚；_x000a_2.本科及以上学历，计算机软件或相关专业；_x000a_3.一般35岁及以下，条件优秀的可适当放宽；_x000a_4.一般应具有2年以上java开发工作经验；有资金管理、财务相关业务系统开发经验者优先（近两年毕业暂未就业的适当放宽经验要求）；                                                                                                        _x000a_5.具备扎实的计算机专业理论基础，包括算法和数据结构、操作系统、计算机体系结构、计算机网络、数据库等；了解前端框架技术；精通Java语言，理解IO、网络通讯、多线程、集合等基础框架，对JVM原理有一定了解；熟悉springcloud等微服务架构、及主流开源框架Spring、springboot、springmvc等；了解redis、memcatch等缓存技术；熟悉tomcat、MQ等中间件的使用方法和实现原理；熟悉mysql、oracle、SQL Server等关系型数据库，熟练掌握sql语法，熟悉事务机制，以及熟悉数据库优化；熟悉Linux操作系统，能够编写脚本及配置相应Java运行环境；熟悉maven、GIT、SVN、CVS等项目管理工具；_x000a_6.身体健康，能满足岗位工作要求。"/>
    <n v="7"/>
    <m/>
    <x v="5"/>
  </r>
  <r>
    <n v="69"/>
    <x v="7"/>
    <x v="26"/>
    <s v="智慧管理事业部"/>
    <s v="UI设计师"/>
    <s v="工程技术"/>
    <s v="是"/>
    <s v="美术或设计相关专业"/>
    <x v="1"/>
    <s v="本科及以上学历"/>
    <s v="1.政治素质好，理想信念坚定，对企业忠诚；_x000a_2.本科及以上学历，美术或设计相关专业；_x000a_3.一般30岁及以下，条件优秀的可适当放宽；_x000a_4.一般应具有2年以上网页设计及平面设计工作经验；独立完成过应用系统或移动APP设计经验者优先；精通HTML、CSS，能熟练使用主流前端框架者优先；                                                                                                        _x000a_5.具有扎实的美术功底，一定的页面设计经验及创意能力；精通UI设计，熟悉PC端及移动端的设计规范及设计规则，熟练使用Sketch、Principle、Ps、Ai等设计相关软件，熟悉PC端、移动端(IOS、Android)等不同端设计规范；_x000a_6.身体健康，能满足岗位工作要求。"/>
    <n v="1"/>
    <m/>
    <x v="0"/>
  </r>
  <r>
    <n v="70"/>
    <x v="7"/>
    <x v="26"/>
    <s v="智慧管理事业部"/>
    <s v="网络安全运维工程师"/>
    <s v="工程技术"/>
    <s v="是"/>
    <s v="计算机、信息安全相关专业"/>
    <x v="1"/>
    <s v="本科及以上学历"/>
    <s v="1.政治素质好，理想信念坚定，对企业忠诚；_x000a_2.本科及以上学历，计算机、信息安全相关专业；_x000a_3.一般30岁及以下，条件优秀的可适当放宽；_x000a_4.一般应具有2年以上网络安全工作经验；                                                                                                        _x000a_5.掌握常用的安全设备操作和维护（如防火墙、入侵检测系统、WAF、端点监测与响应系统、防病毒系统等），了解信息安全技术的基本原理和相关标准；具备风险分析、安全评估的能力，在日常的安全管理工作中，能够快速分析、判断和评估安全事件，并及时制定程序和措施进行处理；熟悉渗透测试步骤、方法、流程，具备独立开展渗透测试工作的能力；具备日志记录和事件响应的能力，能够灵活运用工具，快速定位问题并进行处理，确保系统稳定运行；熟悉网络安全检查的内容、要点、流程、工具；_x000a_6.身体健康，能满足岗位工作要求。"/>
    <n v="2"/>
    <m/>
    <x v="2"/>
  </r>
  <r>
    <n v="71"/>
    <x v="7"/>
    <x v="27"/>
    <s v="项目管理部"/>
    <s v="项目管理"/>
    <s v="工程技术"/>
    <s v="否"/>
    <s v="网络信息专业"/>
    <x v="1"/>
    <s v="本科以上学历"/>
    <s v="5年以上相关工作经验"/>
    <n v="1"/>
    <s v="专业技术成熟人才"/>
    <x v="0"/>
  </r>
  <r>
    <n v="72"/>
    <x v="7"/>
    <x v="28"/>
    <s v="技术开发部"/>
    <s v="JAVA开发工程师"/>
    <s v="工程技术"/>
    <s v="否"/>
    <s v="计算机、软件技术、软件工程等相关专业"/>
    <x v="1"/>
    <s v="本科以上学历"/>
    <s v="熟练基于Java的架构设计与开发；熟悉Spring、SpringMvc、MyBatis、Spring Boot等框架架构技术；熟练Oracle、SqlServer、MySql中至少一种数据库产品及相关开发技术；熟悉JavaScript、AJAX、Bootstrap、Jquery等相关开发技术."/>
    <n v="1"/>
    <s v="专业技术成熟人才"/>
    <x v="0"/>
  </r>
  <r>
    <n v="73"/>
    <x v="7"/>
    <x v="29"/>
    <s v="信息化项目部"/>
    <s v="软件工程师"/>
    <s v="工程技术"/>
    <s v="否"/>
    <s v="计算机、软件开发相关专业"/>
    <x v="1"/>
    <s v="本科以上学历"/>
    <s v="5年以上相关工作经验"/>
    <n v="1"/>
    <s v="专业技术成熟人才"/>
    <x v="0"/>
  </r>
  <r>
    <n v="74"/>
    <x v="8"/>
    <x v="30"/>
    <s v="本部"/>
    <s v="总法律顾问"/>
    <s v="经营管理"/>
    <s v="否"/>
    <s v="法学相关专业"/>
    <x v="3"/>
    <s v="硕士研究生"/>
    <s v="1.年龄在50岁以下，具有10年以上法务工作经验。_x000a_2.熟悉非洲及南美洲国家法律体系，具有律师执业资格证者优先。_x000a_3.具有较强的风险控制的意识，熟悉国际矿业项目并购与投资管理过程相关法律问题。_x000a_4.具有踏实细致的工作作风、良好的沟通能力。_x000a_5.英语听、说、读、写流利，兼会法语或西班牙语者优先。"/>
    <n v="1"/>
    <s v="高端人才"/>
    <x v="0"/>
  </r>
  <r>
    <n v="75"/>
    <x v="8"/>
    <x v="30"/>
    <s v="本部"/>
    <s v="发展总监"/>
    <s v="经营管理"/>
    <s v="否"/>
    <s v="地质类等相关专业"/>
    <x v="4"/>
    <s v="硕士研究生"/>
    <s v="具有10年以上海外项目策划、融资运作和投资咨询工作经历，从业经验丰富，担任过大中型项目策划和运作负责人；具有多年海外工作经历，具有铜、铝资源行业工作经验，能熟练使用英语、法语、西班牙语之一者优先。年龄一般在35岁以下，特别优秀可放宽至40岁。"/>
    <n v="1"/>
    <s v="高端人才"/>
    <x v="0"/>
  </r>
  <r>
    <n v="76"/>
    <x v="8"/>
    <x v="30"/>
    <s v="本部"/>
    <s v="发展总监"/>
    <s v="经营管理"/>
    <s v="否"/>
    <s v="矿山类、冶金类等相关专业"/>
    <x v="2"/>
    <s v="硕士研究生"/>
    <s v="具有10年以上海外项目策划、融资运作和投资咨询工作经历，从业经验丰富，担任过大中型项目策划和运作负责人；具有多年海外工作经历，具有新能源材料（锂、钴、镍、石墨等）行业工作经验，能熟练使用英语、法语、西班牙语之一者优先。年龄一般在35岁以下，特别优秀可放宽至40岁。"/>
    <n v="1"/>
    <s v="高端人才"/>
    <x v="0"/>
  </r>
  <r>
    <n v="77"/>
    <x v="8"/>
    <x v="30"/>
    <s v="战略和业务发展部"/>
    <s v="业务经理"/>
    <s v="经营管理"/>
    <s v="否"/>
    <s v="矿业类、金属冶炼加工类、投资、外语类等相关专业"/>
    <x v="4"/>
    <s v="硕士研究生"/>
    <s v="具有新能源材料（锂、钴、镍、石墨等）行业工作经验、熟悉工程项目等复合型人才优先。具备商务英语流畅沟通能力。年龄一般在35岁以下，特别优秀可放宽至40岁。"/>
    <n v="1"/>
    <s v="专业技术成熟人才"/>
    <x v="0"/>
  </r>
  <r>
    <n v="78"/>
    <x v="8"/>
    <x v="30"/>
    <s v="法务风控部"/>
    <s v="业务经理"/>
    <s v="经营管理"/>
    <s v="否"/>
    <s v="法学相关专业"/>
    <x v="3"/>
    <s v="硕士研究生"/>
    <s v="年龄在35岁以下，特别优秀可放宽至40岁。具有法务、风险防控、审计行业工作经验。英语听、说、读、写流利，兼会法语或西班牙语者优先。"/>
    <n v="1"/>
    <s v="专业技术成熟人才"/>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数据透视表4"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29:B61" firstHeaderRow="1" firstDataRow="1" firstDataCol="1"/>
  <pivotFields count="13">
    <pivotField compact="0" showAll="0">
      <items count="10">
        <item sd="0" x="0"/>
        <item sd="0" x="1"/>
        <item sd="0" x="2"/>
        <item sd="0" x="3"/>
        <item sd="0" x="4"/>
        <item sd="0" x="5"/>
        <item sd="0" x="6"/>
        <item sd="0" x="7"/>
        <item sd="0" x="8"/>
        <item t="default"/>
      </items>
    </pivotField>
    <pivotField axis="axisRow" compact="0" showAll="0">
      <items count="32">
        <item x="0"/>
        <item x="11"/>
        <item x="10"/>
        <item x="8"/>
        <item x="7"/>
        <item x="6"/>
        <item x="16"/>
        <item x="14"/>
        <item x="4"/>
        <item x="5"/>
        <item x="9"/>
        <item x="27"/>
        <item x="29"/>
        <item x="20"/>
        <item x="12"/>
        <item x="13"/>
        <item x="30"/>
        <item x="25"/>
        <item x="23"/>
        <item x="21"/>
        <item x="15"/>
        <item x="19"/>
        <item x="24"/>
        <item x="2"/>
        <item x="1"/>
        <item x="28"/>
        <item x="26"/>
        <item x="17"/>
        <item x="18"/>
        <item x="3"/>
        <item x="22"/>
        <item t="default"/>
      </items>
    </pivotField>
    <pivotField compact="0" showAll="0"/>
    <pivotField compact="0" showAll="0"/>
    <pivotField compact="0" showAll="0"/>
    <pivotField compact="0" showAll="0"/>
    <pivotField compact="0" showAll="0"/>
    <pivotField compact="0" showAll="0">
      <items count="9">
        <item x="4"/>
        <item x="2"/>
        <item x="1"/>
        <item x="0"/>
        <item x="5"/>
        <item x="6"/>
        <item m="1" x="7"/>
        <item x="3"/>
        <item t="default"/>
      </items>
    </pivotField>
    <pivotField compact="0" showAll="0"/>
    <pivotField compact="0" showAll="0"/>
    <pivotField compact="0" showAll="0"/>
    <pivotField compact="0" showAll="0"/>
    <pivotField dataField="1" compact="0" showAll="0">
      <items count="6">
        <item x="2"/>
        <item x="0"/>
        <item x="1"/>
        <item x="4"/>
        <item x="3"/>
        <item t="default"/>
      </items>
    </pivotField>
  </pivotFields>
  <rowFields count="1">
    <field x="1"/>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rowItems>
  <colItems count="1">
    <i/>
  </colItems>
  <dataFields count="1">
    <dataField name="求和项:审核确定计划" fld="12" baseField="0" baseItem="3"/>
  </dataFields>
  <formats count="2">
    <format dxfId="0">
      <pivotArea field="0" type="button" dataOnly="0" labelOnly="1" outline="0" fieldPosition="0"/>
    </format>
    <format dxfId="1">
      <pivotArea dataOnly="0" labelOnly="1" grandCol="1" outline="0" fieldPosition="0"/>
    </format>
  </format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16:I27" firstHeaderRow="1" firstDataRow="2" firstDataCol="1"/>
  <pivotFields count="13">
    <pivotField axis="axisRow" compact="0" showAll="0">
      <items count="10">
        <item sd="0" x="0"/>
        <item sd="0" x="1"/>
        <item sd="0" x="2"/>
        <item sd="0" x="3"/>
        <item sd="0" x="4"/>
        <item sd="0" x="5"/>
        <item sd="0" x="6"/>
        <item sd="0" x="7"/>
        <item sd="0" x="8"/>
        <item t="default"/>
      </items>
    </pivotField>
    <pivotField compact="0" showAll="0"/>
    <pivotField compact="0" showAll="0"/>
    <pivotField compact="0" showAll="0"/>
    <pivotField compact="0" showAll="0"/>
    <pivotField compact="0" showAll="0"/>
    <pivotField compact="0" showAll="0"/>
    <pivotField axis="axisCol" compact="0" showAll="0">
      <items count="9">
        <item x="4"/>
        <item x="2"/>
        <item x="1"/>
        <item x="0"/>
        <item x="5"/>
        <item x="6"/>
        <item m="1" x="7"/>
        <item x="3"/>
        <item t="default"/>
      </items>
    </pivotField>
    <pivotField compact="0" showAll="0"/>
    <pivotField compact="0" showAll="0"/>
    <pivotField compact="0" showAll="0"/>
    <pivotField compact="0" showAll="0"/>
    <pivotField dataField="1" compact="0" showAll="0">
      <items count="6">
        <item x="2"/>
        <item x="0"/>
        <item x="1"/>
        <item x="4"/>
        <item x="3"/>
        <item t="default"/>
      </items>
    </pivotField>
  </pivotFields>
  <rowFields count="1">
    <field x="0"/>
  </rowFields>
  <rowItems count="10">
    <i>
      <x/>
    </i>
    <i>
      <x v="1"/>
    </i>
    <i>
      <x v="2"/>
    </i>
    <i>
      <x v="3"/>
    </i>
    <i>
      <x v="4"/>
    </i>
    <i>
      <x v="5"/>
    </i>
    <i>
      <x v="6"/>
    </i>
    <i>
      <x v="7"/>
    </i>
    <i>
      <x v="8"/>
    </i>
    <i t="grand">
      <x/>
    </i>
  </rowItems>
  <colFields count="1">
    <field x="7"/>
  </colFields>
  <colItems count="8">
    <i>
      <x/>
    </i>
    <i>
      <x v="1"/>
    </i>
    <i>
      <x v="2"/>
    </i>
    <i>
      <x v="3"/>
    </i>
    <i>
      <x v="4"/>
    </i>
    <i>
      <x v="5"/>
    </i>
    <i>
      <x v="7"/>
    </i>
    <i t="grand">
      <x/>
    </i>
  </colItems>
  <dataFields count="1">
    <dataField name="求和项:审核确定计划" fld="12" baseField="0" baseItem="3"/>
  </dataFields>
  <formats count="3">
    <format dxfId="2">
      <pivotArea field="0" type="button" dataOnly="0" labelOnly="1" outline="0" fieldPosition="0"/>
    </format>
    <format dxfId="3">
      <pivotArea dataOnly="0" labelOnly="1" outline="0" fieldPosition="0">
        <references count="1">
          <reference field="7" count="0"/>
        </references>
      </pivotArea>
    </format>
    <format dxfId="4">
      <pivotArea dataOnly="0" labelOnly="1" grandCol="1" outline="0" fieldPosition="0"/>
    </format>
  </format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数据透视表3"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I14" firstHeaderRow="1" firstDataRow="2" firstDataCol="1"/>
  <pivotFields count="13">
    <pivotField axis="axisRow" compact="0" showAll="0">
      <items count="10">
        <item sd="0" x="0"/>
        <item sd="0" x="1"/>
        <item sd="0" x="2"/>
        <item sd="0" x="3"/>
        <item sd="0" x="4"/>
        <item sd="0" x="5"/>
        <item sd="0" x="6"/>
        <item sd="0" x="7"/>
        <item sd="0" x="8"/>
        <item t="default"/>
      </items>
    </pivotField>
    <pivotField compact="0" showAll="0"/>
    <pivotField compact="0" showAll="0"/>
    <pivotField compact="0" showAll="0"/>
    <pivotField compact="0" showAll="0"/>
    <pivotField compact="0" showAll="0"/>
    <pivotField compact="0" showAll="0"/>
    <pivotField axis="axisCol" compact="0" showAll="0">
      <items count="9">
        <item x="4"/>
        <item x="2"/>
        <item x="1"/>
        <item x="0"/>
        <item x="5"/>
        <item x="6"/>
        <item m="1" x="7"/>
        <item x="3"/>
        <item t="default"/>
      </items>
    </pivotField>
    <pivotField compact="0" showAll="0"/>
    <pivotField compact="0" showAll="0"/>
    <pivotField dataField="1" compact="0" showAll="0"/>
    <pivotField compact="0" showAll="0"/>
    <pivotField compact="0" showAll="0"/>
  </pivotFields>
  <rowFields count="1">
    <field x="0"/>
  </rowFields>
  <rowItems count="10">
    <i>
      <x/>
    </i>
    <i>
      <x v="1"/>
    </i>
    <i>
      <x v="2"/>
    </i>
    <i>
      <x v="3"/>
    </i>
    <i>
      <x v="4"/>
    </i>
    <i>
      <x v="5"/>
    </i>
    <i>
      <x v="6"/>
    </i>
    <i>
      <x v="7"/>
    </i>
    <i>
      <x v="8"/>
    </i>
    <i t="grand">
      <x/>
    </i>
  </rowItems>
  <colFields count="1">
    <field x="7"/>
  </colFields>
  <colItems count="8">
    <i>
      <x/>
    </i>
    <i>
      <x v="1"/>
    </i>
    <i>
      <x v="2"/>
    </i>
    <i>
      <x v="3"/>
    </i>
    <i>
      <x v="4"/>
    </i>
    <i>
      <x v="5"/>
    </i>
    <i>
      <x v="7"/>
    </i>
    <i t="grand">
      <x/>
    </i>
  </colItems>
  <dataFields count="1">
    <dataField name="求和项:新增用工人数" fld="10" baseField="0" baseItem="0"/>
  </dataFields>
  <formats count="3">
    <format dxfId="5">
      <pivotArea field="0" type="button" dataOnly="0" labelOnly="1" outline="0" fieldPosition="0"/>
    </format>
    <format dxfId="6">
      <pivotArea dataOnly="0" labelOnly="1" outline="0" fieldPosition="0">
        <references count="1">
          <reference field="7" count="0"/>
        </references>
      </pivotArea>
    </format>
    <format dxfId="7">
      <pivotArea dataOnly="0" labelOnly="1" grandCol="1" outline="0" fieldPosition="0"/>
    </format>
  </format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数据透视表1" cacheId="1" autoFormatId="1" applyNumberFormats="0" applyBorderFormats="0" applyFontFormats="0" applyPatternFormats="0" applyAlignmentFormats="0" applyWidthHeightFormats="1" dataCaption="值" updatedVersion="3" minRefreshableVersion="3" createdVersion="3" useAutoFormatting="1" indent="0" outline="1" outlineData="1" showDrill="1" multipleFieldFilters="0">
  <location ref="A3:B35" firstHeaderRow="1" firstDataRow="1" firstDataCol="1"/>
  <pivotFields count="12">
    <pivotField showAll="0"/>
    <pivotField showAll="0"/>
    <pivotField axis="axisRow" showAll="0">
      <items count="32">
        <item x="0"/>
        <item x="11"/>
        <item x="10"/>
        <item x="8"/>
        <item x="7"/>
        <item x="6"/>
        <item x="15"/>
        <item x="13"/>
        <item x="4"/>
        <item x="5"/>
        <item x="9"/>
        <item x="27"/>
        <item x="29"/>
        <item x="19"/>
        <item x="12"/>
        <item x="30"/>
        <item x="24"/>
        <item x="22"/>
        <item x="20"/>
        <item x="14"/>
        <item x="18"/>
        <item x="23"/>
        <item x="2"/>
        <item x="1"/>
        <item x="28"/>
        <item x="26"/>
        <item x="25"/>
        <item x="16"/>
        <item x="17"/>
        <item x="3"/>
        <item x="21"/>
        <item t="default"/>
      </items>
    </pivotField>
    <pivotField showAll="0"/>
    <pivotField showAll="0"/>
    <pivotField showAll="0"/>
    <pivotField showAll="0"/>
    <pivotField showAll="0"/>
    <pivotField showAll="0"/>
    <pivotField showAll="0"/>
    <pivotField showAll="0"/>
    <pivotField dataField="1" showAll="0"/>
  </pivotFields>
  <rowFields count="1">
    <field x="2"/>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rowItems>
  <colItems count="1">
    <i/>
  </colItems>
  <dataFields count="1">
    <dataField name="求和项:新增用工人数" fld="11" baseField="0" baseItem="0"/>
  </dataFields>
  <pivotTableStyleInfo name="PivotStyleLight16" showRowHeaders="1" showColHeaders="1" showLastColumn="1"/>
</pivotTableDefinition>
</file>

<file path=xl/pivotTables/pivotTable5.xml><?xml version="1.0" encoding="utf-8"?>
<pivotTableDefinition xmlns="http://schemas.openxmlformats.org/spreadsheetml/2006/main" name="数据透视表4" cacheId="2" autoFormatId="1" applyNumberFormats="0" applyBorderFormats="0" applyFontFormats="0" applyPatternFormats="0" applyAlignmentFormats="0" applyWidthHeightFormats="1" dataCaption="值" updatedVersion="3" minRefreshableVersion="3" createdVersion="3" useAutoFormatting="1" indent="0" outline="1" outlineData="1" showDrill="1" multipleFieldFilters="0">
  <location ref="A3:I14" firstHeaderRow="1" firstDataRow="2" firstDataCol="1"/>
  <pivotFields count="14">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axis="axisCol" showAll="0">
      <items count="9">
        <item x="4"/>
        <item x="2"/>
        <item x="1"/>
        <item x="0"/>
        <item x="5"/>
        <item x="6"/>
        <item m="1" x="7"/>
        <item x="3"/>
        <item t="default"/>
      </items>
    </pivotField>
    <pivotField showAll="0"/>
    <pivotField showAll="0"/>
    <pivotField showAll="0"/>
    <pivotField showAll="0"/>
    <pivotField dataField="1" showAll="0">
      <items count="7">
        <item x="1"/>
        <item x="0"/>
        <item x="2"/>
        <item x="3"/>
        <item x="5"/>
        <item x="4"/>
        <item t="default"/>
      </items>
    </pivotField>
  </pivotFields>
  <rowFields count="1">
    <field x="1"/>
  </rowFields>
  <rowItems count="10">
    <i>
      <x/>
    </i>
    <i>
      <x v="1"/>
    </i>
    <i>
      <x v="2"/>
    </i>
    <i>
      <x v="3"/>
    </i>
    <i>
      <x v="4"/>
    </i>
    <i>
      <x v="5"/>
    </i>
    <i>
      <x v="6"/>
    </i>
    <i>
      <x v="7"/>
    </i>
    <i>
      <x v="8"/>
    </i>
    <i t="grand">
      <x/>
    </i>
  </rowItems>
  <colFields count="1">
    <field x="8"/>
  </colFields>
  <colItems count="8">
    <i>
      <x/>
    </i>
    <i>
      <x v="1"/>
    </i>
    <i>
      <x v="2"/>
    </i>
    <i>
      <x v="3"/>
    </i>
    <i>
      <x v="4"/>
    </i>
    <i>
      <x v="5"/>
    </i>
    <i>
      <x v="7"/>
    </i>
    <i t="grand">
      <x/>
    </i>
  </colItems>
  <dataFields count="1">
    <dataField name="求和项:审核确定计划" fld="13" baseField="0" baseItem="0"/>
  </dataFields>
  <pivotTableStyleInfo name="PivotStyleLight16" showRowHeaders="1" showColHeaders="1" showLastColumn="1"/>
</pivotTableDefinition>
</file>

<file path=xl/tables/table1.xml><?xml version="1.0" encoding="utf-8"?>
<table xmlns="http://schemas.openxmlformats.org/spreadsheetml/2006/main" id="1" name="表1" displayName="表1" ref="A1:M10" totalsRowShown="0">
  <autoFilter ref="A1:M10"/>
  <tableColumns count="13">
    <tableColumn id="1" name="战略单元&#10;简称"/>
    <tableColumn id="2" name="企业简称"/>
    <tableColumn id="3" name="工作部门/厂/车间&#10;（详细到末级机构）"/>
    <tableColumn id="4" name="具体岗位"/>
    <tableColumn id="5" name="岗位类别"/>
    <tableColumn id="6" name="是否为&#10;新建&#10;项目&#10;用工"/>
    <tableColumn id="7" name="专业要求"/>
    <tableColumn id="8" name="专业类别"/>
    <tableColumn id="9" name="学历要求"/>
    <tableColumn id="10" name="工作经历&#10;及其他要求" dataDxfId="8"/>
    <tableColumn id="11" name="新增用工人数"/>
    <tableColumn id="12" name="人员类别"/>
    <tableColumn id="13" name="审核确定计划"/>
  </tableColumns>
  <tableStyleInfo name="TableStyleMedium2"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workbookViewId="0">
      <selection activeCell="A1" sqref="A1:M10"/>
    </sheetView>
  </sheetViews>
  <sheetFormatPr defaultColWidth="9" defaultRowHeight="13.5"/>
  <cols>
    <col min="2" max="2" width="10.25" customWidth="1"/>
    <col min="4" max="5" width="10.25" customWidth="1"/>
    <col min="7" max="7" width="25.75" customWidth="1"/>
    <col min="8" max="9" width="10.25" customWidth="1"/>
    <col min="11" max="11" width="14" customWidth="1"/>
    <col min="12" max="12" width="10.25" customWidth="1"/>
    <col min="13" max="13" width="14" customWidth="1"/>
  </cols>
  <sheetData>
    <row r="1" spans="1:13">
      <c r="A1" t="s">
        <v>0</v>
      </c>
      <c r="B1" t="s">
        <v>1</v>
      </c>
      <c r="C1" t="s">
        <v>2</v>
      </c>
      <c r="D1" t="s">
        <v>3</v>
      </c>
      <c r="E1" t="s">
        <v>4</v>
      </c>
      <c r="F1" t="s">
        <v>5</v>
      </c>
      <c r="G1" t="s">
        <v>6</v>
      </c>
      <c r="H1" t="s">
        <v>7</v>
      </c>
      <c r="I1" t="s">
        <v>8</v>
      </c>
      <c r="J1" t="s">
        <v>9</v>
      </c>
      <c r="K1" t="s">
        <v>10</v>
      </c>
      <c r="L1" t="s">
        <v>11</v>
      </c>
      <c r="M1" t="s">
        <v>12</v>
      </c>
    </row>
    <row r="2" ht="162" spans="1:13">
      <c r="A2" t="s">
        <v>13</v>
      </c>
      <c r="B2" t="s">
        <v>14</v>
      </c>
      <c r="C2" t="s">
        <v>15</v>
      </c>
      <c r="D2" t="s">
        <v>16</v>
      </c>
      <c r="E2" t="s">
        <v>17</v>
      </c>
      <c r="F2" t="s">
        <v>18</v>
      </c>
      <c r="G2" t="s">
        <v>19</v>
      </c>
      <c r="I2" t="s">
        <v>20</v>
      </c>
      <c r="J2" s="11" t="s">
        <v>21</v>
      </c>
      <c r="K2">
        <v>1</v>
      </c>
      <c r="M2">
        <v>1</v>
      </c>
    </row>
    <row r="3" ht="256.5" spans="1:13">
      <c r="A3" t="s">
        <v>13</v>
      </c>
      <c r="B3" t="s">
        <v>14</v>
      </c>
      <c r="C3" t="s">
        <v>22</v>
      </c>
      <c r="D3" t="s">
        <v>23</v>
      </c>
      <c r="E3" t="s">
        <v>24</v>
      </c>
      <c r="F3" t="s">
        <v>18</v>
      </c>
      <c r="G3" t="s">
        <v>25</v>
      </c>
      <c r="I3" t="s">
        <v>26</v>
      </c>
      <c r="J3" s="11" t="s">
        <v>27</v>
      </c>
      <c r="K3">
        <v>1</v>
      </c>
      <c r="M3">
        <v>1</v>
      </c>
    </row>
    <row r="4" ht="409.5" spans="1:13">
      <c r="A4" t="s">
        <v>13</v>
      </c>
      <c r="B4" t="s">
        <v>14</v>
      </c>
      <c r="D4" t="s">
        <v>28</v>
      </c>
      <c r="E4" t="s">
        <v>17</v>
      </c>
      <c r="F4" t="s">
        <v>18</v>
      </c>
      <c r="G4" t="s">
        <v>29</v>
      </c>
      <c r="I4" t="s">
        <v>30</v>
      </c>
      <c r="J4" s="11" t="s">
        <v>31</v>
      </c>
      <c r="K4">
        <v>1</v>
      </c>
      <c r="M4">
        <v>1</v>
      </c>
    </row>
    <row r="5" ht="216" spans="1:13">
      <c r="A5" t="s">
        <v>13</v>
      </c>
      <c r="B5" t="s">
        <v>14</v>
      </c>
      <c r="D5" t="s">
        <v>32</v>
      </c>
      <c r="E5" t="s">
        <v>24</v>
      </c>
      <c r="F5" t="s">
        <v>18</v>
      </c>
      <c r="G5" t="s">
        <v>33</v>
      </c>
      <c r="I5" t="s">
        <v>34</v>
      </c>
      <c r="J5" s="11" t="s">
        <v>35</v>
      </c>
      <c r="K5">
        <v>1</v>
      </c>
      <c r="M5">
        <v>1</v>
      </c>
    </row>
    <row r="6" ht="256.5" spans="1:13">
      <c r="A6" t="s">
        <v>13</v>
      </c>
      <c r="B6" t="s">
        <v>14</v>
      </c>
      <c r="C6" t="s">
        <v>36</v>
      </c>
      <c r="D6" t="s">
        <v>37</v>
      </c>
      <c r="E6" t="s">
        <v>24</v>
      </c>
      <c r="F6" t="s">
        <v>18</v>
      </c>
      <c r="G6" t="s">
        <v>25</v>
      </c>
      <c r="I6" t="s">
        <v>38</v>
      </c>
      <c r="J6" s="11" t="s">
        <v>39</v>
      </c>
      <c r="K6">
        <v>1</v>
      </c>
      <c r="M6">
        <v>1</v>
      </c>
    </row>
    <row r="7" ht="409.5" spans="1:13">
      <c r="A7" t="s">
        <v>13</v>
      </c>
      <c r="B7" t="s">
        <v>14</v>
      </c>
      <c r="C7" t="s">
        <v>40</v>
      </c>
      <c r="D7" t="s">
        <v>41</v>
      </c>
      <c r="E7" t="s">
        <v>24</v>
      </c>
      <c r="F7" t="s">
        <v>18</v>
      </c>
      <c r="G7" t="s">
        <v>42</v>
      </c>
      <c r="I7" t="s">
        <v>20</v>
      </c>
      <c r="J7" s="11" t="s">
        <v>43</v>
      </c>
      <c r="K7">
        <v>2</v>
      </c>
      <c r="M7">
        <v>2</v>
      </c>
    </row>
    <row r="8" ht="409.5" spans="1:13">
      <c r="A8" t="s">
        <v>13</v>
      </c>
      <c r="B8" t="s">
        <v>14</v>
      </c>
      <c r="D8" t="s">
        <v>44</v>
      </c>
      <c r="E8" t="s">
        <v>24</v>
      </c>
      <c r="F8" t="s">
        <v>18</v>
      </c>
      <c r="G8" t="s">
        <v>42</v>
      </c>
      <c r="I8" t="s">
        <v>26</v>
      </c>
      <c r="J8" s="11" t="s">
        <v>45</v>
      </c>
      <c r="K8">
        <v>2</v>
      </c>
      <c r="M8">
        <v>1</v>
      </c>
    </row>
    <row r="9" ht="409.5" spans="1:13">
      <c r="A9" t="s">
        <v>13</v>
      </c>
      <c r="B9" t="s">
        <v>14</v>
      </c>
      <c r="D9" s="11" t="s">
        <v>46</v>
      </c>
      <c r="E9" t="s">
        <v>24</v>
      </c>
      <c r="F9" t="s">
        <v>18</v>
      </c>
      <c r="G9" t="s">
        <v>47</v>
      </c>
      <c r="I9" t="s">
        <v>26</v>
      </c>
      <c r="J9" s="11" t="s">
        <v>48</v>
      </c>
      <c r="K9">
        <v>1</v>
      </c>
      <c r="M9">
        <v>1</v>
      </c>
    </row>
    <row r="10" ht="391.5" spans="1:13">
      <c r="A10" t="s">
        <v>13</v>
      </c>
      <c r="B10" t="s">
        <v>14</v>
      </c>
      <c r="C10" t="s">
        <v>49</v>
      </c>
      <c r="D10" t="s">
        <v>50</v>
      </c>
      <c r="E10" t="s">
        <v>17</v>
      </c>
      <c r="F10" t="s">
        <v>18</v>
      </c>
      <c r="G10" t="s">
        <v>51</v>
      </c>
      <c r="I10" t="s">
        <v>20</v>
      </c>
      <c r="J10" s="11" t="s">
        <v>52</v>
      </c>
      <c r="K10">
        <v>1</v>
      </c>
      <c r="M10">
        <v>1</v>
      </c>
    </row>
  </sheetData>
  <pageMargins left="0.7" right="0.7" top="0.75" bottom="0.75" header="0.3" footer="0.3"/>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4"/>
  <sheetViews>
    <sheetView workbookViewId="0">
      <selection activeCell="H30" sqref="H30:H89"/>
    </sheetView>
  </sheetViews>
  <sheetFormatPr defaultColWidth="9" defaultRowHeight="13.5"/>
  <cols>
    <col min="1" max="1" width="21.3833333333333" customWidth="1"/>
    <col min="2" max="2" width="11.8833333333333" customWidth="1"/>
    <col min="3" max="8" width="11.75" customWidth="1"/>
    <col min="9" max="10" width="5.75" customWidth="1"/>
    <col min="11" max="19" width="6.13333333333333" customWidth="1"/>
    <col min="20" max="20" width="26.5" customWidth="1"/>
  </cols>
  <sheetData>
    <row r="1" customHeight="1"/>
    <row r="3" s="11" customFormat="1" customHeight="1" spans="1:19">
      <c r="A3" t="s">
        <v>53</v>
      </c>
      <c r="B3" t="s">
        <v>7</v>
      </c>
      <c r="C3"/>
      <c r="D3"/>
      <c r="E3"/>
      <c r="F3"/>
      <c r="G3"/>
      <c r="H3"/>
      <c r="I3"/>
      <c r="J3"/>
      <c r="K3"/>
      <c r="L3"/>
      <c r="M3"/>
      <c r="N3"/>
      <c r="O3"/>
      <c r="P3"/>
      <c r="Q3"/>
      <c r="R3"/>
      <c r="S3"/>
    </row>
    <row r="4" s="11" customFormat="1" ht="27" spans="1:9">
      <c r="A4" s="11" t="s">
        <v>0</v>
      </c>
      <c r="B4" s="11" t="s">
        <v>54</v>
      </c>
      <c r="C4" s="11" t="s">
        <v>55</v>
      </c>
      <c r="D4" s="11" t="s">
        <v>56</v>
      </c>
      <c r="E4" s="11" t="s">
        <v>57</v>
      </c>
      <c r="F4" s="11" t="s">
        <v>58</v>
      </c>
      <c r="G4" s="11" t="s">
        <v>59</v>
      </c>
      <c r="H4" s="11" t="s">
        <v>60</v>
      </c>
      <c r="I4" s="11" t="s">
        <v>61</v>
      </c>
    </row>
    <row r="5" s="11" customFormat="1" spans="1:19">
      <c r="A5" t="s">
        <v>62</v>
      </c>
      <c r="B5" s="7"/>
      <c r="C5" s="7">
        <v>4</v>
      </c>
      <c r="D5" s="7">
        <v>2</v>
      </c>
      <c r="E5" s="7">
        <v>5</v>
      </c>
      <c r="F5" s="7"/>
      <c r="G5" s="7"/>
      <c r="H5" s="7">
        <v>3</v>
      </c>
      <c r="I5" s="7">
        <v>14</v>
      </c>
      <c r="J5"/>
      <c r="K5"/>
      <c r="L5"/>
      <c r="M5"/>
      <c r="N5"/>
      <c r="O5"/>
      <c r="P5"/>
      <c r="Q5"/>
      <c r="R5"/>
      <c r="S5"/>
    </row>
    <row r="6" spans="1:9">
      <c r="A6" t="s">
        <v>63</v>
      </c>
      <c r="B6" s="7">
        <v>7</v>
      </c>
      <c r="C6" s="7">
        <v>1</v>
      </c>
      <c r="D6" s="7"/>
      <c r="E6" s="7">
        <v>1</v>
      </c>
      <c r="F6" s="7">
        <v>3</v>
      </c>
      <c r="G6" s="7"/>
      <c r="H6" s="7">
        <v>7</v>
      </c>
      <c r="I6" s="7">
        <v>19</v>
      </c>
    </row>
    <row r="7" spans="1:9">
      <c r="A7" t="s">
        <v>13</v>
      </c>
      <c r="B7" s="7"/>
      <c r="C7" s="7">
        <v>1</v>
      </c>
      <c r="D7" s="7"/>
      <c r="E7" s="7"/>
      <c r="F7" s="7">
        <v>11</v>
      </c>
      <c r="G7" s="7"/>
      <c r="H7" s="7">
        <v>4</v>
      </c>
      <c r="I7" s="7">
        <v>16</v>
      </c>
    </row>
    <row r="8" spans="1:9">
      <c r="A8" t="s">
        <v>64</v>
      </c>
      <c r="B8" s="7"/>
      <c r="C8" s="7">
        <v>3</v>
      </c>
      <c r="D8" s="7"/>
      <c r="E8" s="7"/>
      <c r="F8" s="7">
        <v>2</v>
      </c>
      <c r="G8" s="7"/>
      <c r="H8" s="7">
        <v>3</v>
      </c>
      <c r="I8" s="7">
        <v>8</v>
      </c>
    </row>
    <row r="9" spans="1:9">
      <c r="A9" t="s">
        <v>65</v>
      </c>
      <c r="B9" s="7"/>
      <c r="C9" s="7"/>
      <c r="D9" s="7"/>
      <c r="E9" s="7"/>
      <c r="F9" s="7"/>
      <c r="G9" s="7"/>
      <c r="H9" s="7">
        <v>5</v>
      </c>
      <c r="I9" s="7">
        <v>5</v>
      </c>
    </row>
    <row r="10" spans="1:9">
      <c r="A10" t="s">
        <v>66</v>
      </c>
      <c r="B10" s="7"/>
      <c r="C10" s="7"/>
      <c r="D10" s="7">
        <v>2</v>
      </c>
      <c r="E10" s="7">
        <v>6</v>
      </c>
      <c r="F10" s="7"/>
      <c r="G10" s="7"/>
      <c r="H10" s="7">
        <v>8</v>
      </c>
      <c r="I10" s="7">
        <v>16</v>
      </c>
    </row>
    <row r="11" spans="1:9">
      <c r="A11" t="s">
        <v>67</v>
      </c>
      <c r="B11" s="7"/>
      <c r="C11" s="7">
        <v>1</v>
      </c>
      <c r="D11" s="7"/>
      <c r="E11" s="7"/>
      <c r="F11" s="7"/>
      <c r="G11" s="7">
        <v>3</v>
      </c>
      <c r="H11" s="7"/>
      <c r="I11" s="7">
        <v>4</v>
      </c>
    </row>
    <row r="12" spans="1:9">
      <c r="A12" t="s">
        <v>68</v>
      </c>
      <c r="B12" s="7"/>
      <c r="C12" s="7"/>
      <c r="D12" s="7">
        <v>35</v>
      </c>
      <c r="E12" s="7"/>
      <c r="F12" s="7"/>
      <c r="G12" s="7"/>
      <c r="H12" s="7"/>
      <c r="I12" s="7">
        <v>35</v>
      </c>
    </row>
    <row r="13" spans="1:9">
      <c r="A13" t="s">
        <v>69</v>
      </c>
      <c r="B13" s="7">
        <v>2</v>
      </c>
      <c r="C13" s="7">
        <v>1</v>
      </c>
      <c r="D13" s="7"/>
      <c r="E13" s="7"/>
      <c r="F13" s="7"/>
      <c r="G13" s="7"/>
      <c r="H13" s="7">
        <v>2</v>
      </c>
      <c r="I13" s="7">
        <v>5</v>
      </c>
    </row>
    <row r="14" spans="1:9">
      <c r="A14" t="s">
        <v>61</v>
      </c>
      <c r="B14" s="7">
        <v>9</v>
      </c>
      <c r="C14" s="7">
        <v>11</v>
      </c>
      <c r="D14" s="7">
        <v>39</v>
      </c>
      <c r="E14" s="7">
        <v>12</v>
      </c>
      <c r="F14" s="7">
        <v>16</v>
      </c>
      <c r="G14" s="7">
        <v>3</v>
      </c>
      <c r="H14" s="7">
        <v>32</v>
      </c>
      <c r="I14" s="7">
        <v>122</v>
      </c>
    </row>
    <row r="16" spans="1:2">
      <c r="A16" t="s">
        <v>70</v>
      </c>
      <c r="B16" t="s">
        <v>7</v>
      </c>
    </row>
    <row r="17" ht="27" spans="1:9">
      <c r="A17" s="11" t="s">
        <v>0</v>
      </c>
      <c r="B17" s="11" t="s">
        <v>54</v>
      </c>
      <c r="C17" s="11" t="s">
        <v>55</v>
      </c>
      <c r="D17" s="11" t="s">
        <v>56</v>
      </c>
      <c r="E17" s="11" t="s">
        <v>57</v>
      </c>
      <c r="F17" s="11" t="s">
        <v>58</v>
      </c>
      <c r="G17" s="11" t="s">
        <v>59</v>
      </c>
      <c r="H17" s="11" t="s">
        <v>60</v>
      </c>
      <c r="I17" s="11" t="s">
        <v>61</v>
      </c>
    </row>
    <row r="18" spans="1:9">
      <c r="A18" t="s">
        <v>62</v>
      </c>
      <c r="B18" s="7"/>
      <c r="C18" s="7">
        <v>4</v>
      </c>
      <c r="D18" s="7">
        <v>1</v>
      </c>
      <c r="E18" s="7">
        <v>3</v>
      </c>
      <c r="F18" s="7"/>
      <c r="G18" s="7"/>
      <c r="H18" s="7">
        <v>2</v>
      </c>
      <c r="I18" s="7">
        <v>10</v>
      </c>
    </row>
    <row r="19" spans="1:9">
      <c r="A19" t="s">
        <v>63</v>
      </c>
      <c r="B19" s="7">
        <v>3</v>
      </c>
      <c r="C19" s="7"/>
      <c r="D19" s="7"/>
      <c r="E19" s="7"/>
      <c r="F19" s="7">
        <v>3</v>
      </c>
      <c r="G19" s="7"/>
      <c r="H19" s="7">
        <v>4</v>
      </c>
      <c r="I19" s="7">
        <v>10</v>
      </c>
    </row>
    <row r="20" spans="1:9">
      <c r="A20" t="s">
        <v>13</v>
      </c>
      <c r="B20" s="7"/>
      <c r="C20" s="7">
        <v>0</v>
      </c>
      <c r="D20" s="7"/>
      <c r="E20" s="7"/>
      <c r="F20" s="7">
        <v>8</v>
      </c>
      <c r="G20" s="7"/>
      <c r="H20" s="7">
        <v>4</v>
      </c>
      <c r="I20" s="7">
        <v>12</v>
      </c>
    </row>
    <row r="21" spans="1:9">
      <c r="A21" t="s">
        <v>64</v>
      </c>
      <c r="B21" s="7"/>
      <c r="C21" s="7">
        <v>1</v>
      </c>
      <c r="D21" s="7"/>
      <c r="E21" s="7"/>
      <c r="F21" s="7">
        <v>1</v>
      </c>
      <c r="G21" s="7"/>
      <c r="H21" s="7">
        <v>2</v>
      </c>
      <c r="I21" s="7">
        <v>4</v>
      </c>
    </row>
    <row r="22" spans="1:9">
      <c r="A22" t="s">
        <v>65</v>
      </c>
      <c r="B22" s="7"/>
      <c r="C22" s="7"/>
      <c r="D22" s="7"/>
      <c r="E22" s="7"/>
      <c r="F22" s="7"/>
      <c r="G22" s="7"/>
      <c r="H22" s="7">
        <v>5</v>
      </c>
      <c r="I22" s="7">
        <v>5</v>
      </c>
    </row>
    <row r="23" spans="1:9">
      <c r="A23" t="s">
        <v>66</v>
      </c>
      <c r="B23" s="7"/>
      <c r="C23" s="7"/>
      <c r="D23" s="7">
        <v>1</v>
      </c>
      <c r="E23" s="7">
        <v>4</v>
      </c>
      <c r="F23" s="7"/>
      <c r="G23" s="7"/>
      <c r="H23" s="7">
        <v>1</v>
      </c>
      <c r="I23" s="7">
        <v>6</v>
      </c>
    </row>
    <row r="24" spans="1:9">
      <c r="A24" t="s">
        <v>67</v>
      </c>
      <c r="B24" s="7"/>
      <c r="C24" s="7">
        <v>1</v>
      </c>
      <c r="D24" s="7"/>
      <c r="E24" s="7"/>
      <c r="F24" s="7"/>
      <c r="G24" s="7">
        <v>3</v>
      </c>
      <c r="H24" s="7"/>
      <c r="I24" s="7">
        <v>4</v>
      </c>
    </row>
    <row r="25" spans="1:9">
      <c r="A25" t="s">
        <v>68</v>
      </c>
      <c r="B25" s="7"/>
      <c r="C25" s="7"/>
      <c r="D25" s="7">
        <v>30</v>
      </c>
      <c r="E25" s="7"/>
      <c r="F25" s="7"/>
      <c r="G25" s="7"/>
      <c r="H25" s="7"/>
      <c r="I25" s="7">
        <v>30</v>
      </c>
    </row>
    <row r="26" spans="1:9">
      <c r="A26" t="s">
        <v>69</v>
      </c>
      <c r="B26" s="7">
        <v>1</v>
      </c>
      <c r="C26" s="7">
        <v>0</v>
      </c>
      <c r="D26" s="7"/>
      <c r="E26" s="7"/>
      <c r="F26" s="7"/>
      <c r="G26" s="7"/>
      <c r="H26" s="7">
        <v>1</v>
      </c>
      <c r="I26" s="7">
        <v>2</v>
      </c>
    </row>
    <row r="27" spans="1:9">
      <c r="A27" t="s">
        <v>61</v>
      </c>
      <c r="B27" s="7">
        <v>4</v>
      </c>
      <c r="C27" s="7">
        <v>6</v>
      </c>
      <c r="D27" s="7">
        <v>32</v>
      </c>
      <c r="E27" s="7">
        <v>7</v>
      </c>
      <c r="F27" s="7">
        <v>12</v>
      </c>
      <c r="G27" s="7">
        <v>3</v>
      </c>
      <c r="H27" s="7">
        <v>19</v>
      </c>
      <c r="I27" s="7">
        <v>83</v>
      </c>
    </row>
    <row r="29" ht="27" spans="1:2">
      <c r="A29" t="s">
        <v>1</v>
      </c>
      <c r="B29" s="11" t="s">
        <v>70</v>
      </c>
    </row>
    <row r="30" spans="1:8">
      <c r="A30" t="s">
        <v>71</v>
      </c>
      <c r="B30" s="7">
        <v>2</v>
      </c>
      <c r="D30" t="s">
        <v>72</v>
      </c>
      <c r="E30" t="e">
        <f>VLOOKUP(D30,$G$30:$H$60,2,0)</f>
        <v>#N/A</v>
      </c>
      <c r="F30">
        <v>0</v>
      </c>
      <c r="G30" t="s">
        <v>71</v>
      </c>
      <c r="H30">
        <v>2</v>
      </c>
    </row>
    <row r="31" spans="1:8">
      <c r="A31" t="s">
        <v>73</v>
      </c>
      <c r="B31" s="7">
        <v>1</v>
      </c>
      <c r="D31" t="s">
        <v>74</v>
      </c>
      <c r="E31" t="e">
        <f t="shared" ref="E31:E94" si="0">VLOOKUP(D31,$G$30:$H$60,2,0)</f>
        <v>#N/A</v>
      </c>
      <c r="F31">
        <v>0</v>
      </c>
      <c r="G31" t="s">
        <v>73</v>
      </c>
      <c r="H31">
        <v>1</v>
      </c>
    </row>
    <row r="32" spans="1:8">
      <c r="A32" t="s">
        <v>75</v>
      </c>
      <c r="B32" s="7">
        <v>2</v>
      </c>
      <c r="D32" t="s">
        <v>76</v>
      </c>
      <c r="E32" t="e">
        <f t="shared" si="0"/>
        <v>#N/A</v>
      </c>
      <c r="F32">
        <v>0</v>
      </c>
      <c r="G32" t="s">
        <v>75</v>
      </c>
      <c r="H32">
        <v>2</v>
      </c>
    </row>
    <row r="33" spans="1:8">
      <c r="A33" t="s">
        <v>77</v>
      </c>
      <c r="B33" s="7">
        <v>1</v>
      </c>
      <c r="D33" t="s">
        <v>78</v>
      </c>
      <c r="E33" t="e">
        <f t="shared" si="0"/>
        <v>#N/A</v>
      </c>
      <c r="F33">
        <v>0</v>
      </c>
      <c r="G33" t="s">
        <v>77</v>
      </c>
      <c r="H33">
        <v>1</v>
      </c>
    </row>
    <row r="34" spans="1:8">
      <c r="A34" t="s">
        <v>79</v>
      </c>
      <c r="B34" s="7">
        <v>1</v>
      </c>
      <c r="D34" t="s">
        <v>80</v>
      </c>
      <c r="E34" t="e">
        <f t="shared" si="0"/>
        <v>#N/A</v>
      </c>
      <c r="F34">
        <v>0</v>
      </c>
      <c r="G34" t="s">
        <v>79</v>
      </c>
      <c r="H34">
        <v>1</v>
      </c>
    </row>
    <row r="35" spans="1:8">
      <c r="A35" t="s">
        <v>81</v>
      </c>
      <c r="B35" s="7">
        <v>1</v>
      </c>
      <c r="D35" t="s">
        <v>82</v>
      </c>
      <c r="E35" t="e">
        <f t="shared" si="0"/>
        <v>#N/A</v>
      </c>
      <c r="F35">
        <v>0</v>
      </c>
      <c r="G35" t="s">
        <v>81</v>
      </c>
      <c r="H35">
        <v>1</v>
      </c>
    </row>
    <row r="36" spans="1:8">
      <c r="A36" t="s">
        <v>83</v>
      </c>
      <c r="B36" s="7">
        <v>0</v>
      </c>
      <c r="D36" t="s">
        <v>84</v>
      </c>
      <c r="E36" t="e">
        <f t="shared" si="0"/>
        <v>#N/A</v>
      </c>
      <c r="F36">
        <v>0</v>
      </c>
      <c r="G36" t="s">
        <v>83</v>
      </c>
      <c r="H36">
        <v>0</v>
      </c>
    </row>
    <row r="37" spans="1:8">
      <c r="A37" t="s">
        <v>85</v>
      </c>
      <c r="B37" s="7">
        <v>1</v>
      </c>
      <c r="D37" t="s">
        <v>86</v>
      </c>
      <c r="E37" t="e">
        <f t="shared" si="0"/>
        <v>#N/A</v>
      </c>
      <c r="F37">
        <v>0</v>
      </c>
      <c r="G37" t="s">
        <v>85</v>
      </c>
      <c r="H37">
        <v>1</v>
      </c>
    </row>
    <row r="38" spans="1:8">
      <c r="A38" t="s">
        <v>87</v>
      </c>
      <c r="B38" s="7">
        <v>0</v>
      </c>
      <c r="D38" t="s">
        <v>88</v>
      </c>
      <c r="E38" t="e">
        <f t="shared" si="0"/>
        <v>#N/A</v>
      </c>
      <c r="F38">
        <v>0</v>
      </c>
      <c r="G38" t="s">
        <v>87</v>
      </c>
      <c r="H38">
        <v>0</v>
      </c>
    </row>
    <row r="39" spans="1:8">
      <c r="A39" t="s">
        <v>89</v>
      </c>
      <c r="B39" s="7">
        <v>1</v>
      </c>
      <c r="D39" t="s">
        <v>90</v>
      </c>
      <c r="E39" t="e">
        <f t="shared" si="0"/>
        <v>#N/A</v>
      </c>
      <c r="F39">
        <v>0</v>
      </c>
      <c r="G39" t="s">
        <v>89</v>
      </c>
      <c r="H39">
        <v>1</v>
      </c>
    </row>
    <row r="40" spans="1:8">
      <c r="A40" t="s">
        <v>91</v>
      </c>
      <c r="B40" s="7">
        <v>1</v>
      </c>
      <c r="D40" t="s">
        <v>92</v>
      </c>
      <c r="E40" t="e">
        <f t="shared" si="0"/>
        <v>#N/A</v>
      </c>
      <c r="F40">
        <v>0</v>
      </c>
      <c r="G40" t="s">
        <v>91</v>
      </c>
      <c r="H40">
        <v>1</v>
      </c>
    </row>
    <row r="41" spans="1:8">
      <c r="A41" t="s">
        <v>93</v>
      </c>
      <c r="B41" s="7">
        <v>1</v>
      </c>
      <c r="D41" t="s">
        <v>94</v>
      </c>
      <c r="E41" t="e">
        <f t="shared" si="0"/>
        <v>#N/A</v>
      </c>
      <c r="F41">
        <v>0</v>
      </c>
      <c r="G41" t="s">
        <v>93</v>
      </c>
      <c r="H41">
        <v>1</v>
      </c>
    </row>
    <row r="42" spans="1:8">
      <c r="A42" t="s">
        <v>95</v>
      </c>
      <c r="B42" s="7">
        <v>0</v>
      </c>
      <c r="D42" t="s">
        <v>71</v>
      </c>
      <c r="E42">
        <f t="shared" si="0"/>
        <v>2</v>
      </c>
      <c r="F42">
        <f>E42</f>
        <v>2</v>
      </c>
      <c r="G42" t="s">
        <v>95</v>
      </c>
      <c r="H42">
        <v>0</v>
      </c>
    </row>
    <row r="43" spans="1:8">
      <c r="A43" t="s">
        <v>96</v>
      </c>
      <c r="B43" s="7">
        <v>2</v>
      </c>
      <c r="D43" t="s">
        <v>97</v>
      </c>
      <c r="E43">
        <f t="shared" si="0"/>
        <v>6</v>
      </c>
      <c r="F43">
        <f>E43</f>
        <v>6</v>
      </c>
      <c r="G43" t="s">
        <v>96</v>
      </c>
      <c r="H43">
        <v>2</v>
      </c>
    </row>
    <row r="44" spans="1:8">
      <c r="A44" t="s">
        <v>98</v>
      </c>
      <c r="B44" s="7">
        <v>1</v>
      </c>
      <c r="D44" t="s">
        <v>99</v>
      </c>
      <c r="E44" t="e">
        <f t="shared" si="0"/>
        <v>#N/A</v>
      </c>
      <c r="F44">
        <v>0</v>
      </c>
      <c r="G44" t="s">
        <v>98</v>
      </c>
      <c r="H44">
        <v>1</v>
      </c>
    </row>
    <row r="45" spans="1:8">
      <c r="A45" t="s">
        <v>14</v>
      </c>
      <c r="B45" s="7">
        <v>10</v>
      </c>
      <c r="D45" t="s">
        <v>100</v>
      </c>
      <c r="E45" t="e">
        <f t="shared" si="0"/>
        <v>#N/A</v>
      </c>
      <c r="F45">
        <v>0</v>
      </c>
      <c r="G45" t="s">
        <v>14</v>
      </c>
      <c r="H45">
        <v>10</v>
      </c>
    </row>
    <row r="46" spans="1:8">
      <c r="A46" t="s">
        <v>69</v>
      </c>
      <c r="B46" s="7">
        <v>2</v>
      </c>
      <c r="D46" t="s">
        <v>101</v>
      </c>
      <c r="E46" t="e">
        <f t="shared" si="0"/>
        <v>#N/A</v>
      </c>
      <c r="F46">
        <v>0</v>
      </c>
      <c r="G46" t="s">
        <v>69</v>
      </c>
      <c r="H46">
        <v>2</v>
      </c>
    </row>
    <row r="47" spans="1:8">
      <c r="A47" t="s">
        <v>102</v>
      </c>
      <c r="B47" s="7">
        <v>1</v>
      </c>
      <c r="D47" t="s">
        <v>103</v>
      </c>
      <c r="E47">
        <f t="shared" si="0"/>
        <v>2</v>
      </c>
      <c r="F47">
        <f>E47</f>
        <v>2</v>
      </c>
      <c r="G47" t="s">
        <v>102</v>
      </c>
      <c r="H47">
        <v>1</v>
      </c>
    </row>
    <row r="48" spans="1:8">
      <c r="A48" t="s">
        <v>104</v>
      </c>
      <c r="B48" s="7">
        <v>1</v>
      </c>
      <c r="D48" t="s">
        <v>105</v>
      </c>
      <c r="E48" t="e">
        <f t="shared" si="0"/>
        <v>#N/A</v>
      </c>
      <c r="F48">
        <v>0</v>
      </c>
      <c r="G48" t="s">
        <v>104</v>
      </c>
      <c r="H48">
        <v>1</v>
      </c>
    </row>
    <row r="49" spans="1:8">
      <c r="A49" t="s">
        <v>106</v>
      </c>
      <c r="B49" s="7">
        <v>3</v>
      </c>
      <c r="D49" t="s">
        <v>77</v>
      </c>
      <c r="E49">
        <f t="shared" si="0"/>
        <v>1</v>
      </c>
      <c r="F49">
        <f>E49</f>
        <v>1</v>
      </c>
      <c r="G49" t="s">
        <v>106</v>
      </c>
      <c r="H49">
        <v>3</v>
      </c>
    </row>
    <row r="50" spans="1:8">
      <c r="A50" t="s">
        <v>107</v>
      </c>
      <c r="B50" s="7">
        <v>2</v>
      </c>
      <c r="D50" t="s">
        <v>108</v>
      </c>
      <c r="E50" t="e">
        <f t="shared" si="0"/>
        <v>#N/A</v>
      </c>
      <c r="F50">
        <v>0</v>
      </c>
      <c r="G50" t="s">
        <v>107</v>
      </c>
      <c r="H50">
        <v>2</v>
      </c>
    </row>
    <row r="51" spans="1:8">
      <c r="A51" t="s">
        <v>109</v>
      </c>
      <c r="B51" s="7">
        <v>3</v>
      </c>
      <c r="D51" t="s">
        <v>110</v>
      </c>
      <c r="E51" t="e">
        <f t="shared" si="0"/>
        <v>#N/A</v>
      </c>
      <c r="F51">
        <v>0</v>
      </c>
      <c r="G51" t="s">
        <v>109</v>
      </c>
      <c r="H51">
        <v>3</v>
      </c>
    </row>
    <row r="52" spans="1:8">
      <c r="A52" t="s">
        <v>111</v>
      </c>
      <c r="B52" s="7">
        <v>2</v>
      </c>
      <c r="D52" t="s">
        <v>81</v>
      </c>
      <c r="E52">
        <f t="shared" si="0"/>
        <v>1</v>
      </c>
      <c r="F52">
        <f>E52</f>
        <v>1</v>
      </c>
      <c r="G52" t="s">
        <v>111</v>
      </c>
      <c r="H52">
        <v>2</v>
      </c>
    </row>
    <row r="53" spans="1:8">
      <c r="A53" t="s">
        <v>103</v>
      </c>
      <c r="B53" s="7">
        <v>2</v>
      </c>
      <c r="D53" t="s">
        <v>112</v>
      </c>
      <c r="E53" t="e">
        <f t="shared" si="0"/>
        <v>#N/A</v>
      </c>
      <c r="F53">
        <v>0</v>
      </c>
      <c r="G53" t="s">
        <v>103</v>
      </c>
      <c r="H53">
        <v>2</v>
      </c>
    </row>
    <row r="54" spans="1:8">
      <c r="A54" t="s">
        <v>97</v>
      </c>
      <c r="B54" s="7">
        <v>6</v>
      </c>
      <c r="D54" t="s">
        <v>73</v>
      </c>
      <c r="E54">
        <f t="shared" si="0"/>
        <v>1</v>
      </c>
      <c r="F54">
        <f t="shared" ref="F54:F56" si="1">E54</f>
        <v>1</v>
      </c>
      <c r="G54" t="s">
        <v>97</v>
      </c>
      <c r="H54">
        <v>6</v>
      </c>
    </row>
    <row r="55" spans="1:8">
      <c r="A55" t="s">
        <v>113</v>
      </c>
      <c r="B55" s="7">
        <v>0</v>
      </c>
      <c r="D55" t="s">
        <v>75</v>
      </c>
      <c r="E55">
        <f t="shared" si="0"/>
        <v>2</v>
      </c>
      <c r="F55">
        <f t="shared" si="1"/>
        <v>2</v>
      </c>
      <c r="G55" t="s">
        <v>113</v>
      </c>
      <c r="H55">
        <v>0</v>
      </c>
    </row>
    <row r="56" spans="1:8">
      <c r="A56" t="s">
        <v>114</v>
      </c>
      <c r="B56" s="7">
        <v>29</v>
      </c>
      <c r="D56" t="s">
        <v>79</v>
      </c>
      <c r="E56">
        <f t="shared" si="0"/>
        <v>1</v>
      </c>
      <c r="F56">
        <f t="shared" si="1"/>
        <v>1</v>
      </c>
      <c r="G56" t="s">
        <v>114</v>
      </c>
      <c r="H56">
        <v>29</v>
      </c>
    </row>
    <row r="57" spans="1:8">
      <c r="A57" t="s">
        <v>115</v>
      </c>
      <c r="B57" s="7">
        <v>2</v>
      </c>
      <c r="D57" t="s">
        <v>116</v>
      </c>
      <c r="E57" t="e">
        <f t="shared" si="0"/>
        <v>#N/A</v>
      </c>
      <c r="F57">
        <v>0</v>
      </c>
      <c r="G57" t="s">
        <v>115</v>
      </c>
      <c r="H57">
        <v>2</v>
      </c>
    </row>
    <row r="58" spans="1:8">
      <c r="A58" t="s">
        <v>117</v>
      </c>
      <c r="B58" s="7">
        <v>2</v>
      </c>
      <c r="D58" t="s">
        <v>118</v>
      </c>
      <c r="E58" t="e">
        <f t="shared" si="0"/>
        <v>#N/A</v>
      </c>
      <c r="F58">
        <v>0</v>
      </c>
      <c r="G58" t="s">
        <v>117</v>
      </c>
      <c r="H58">
        <v>2</v>
      </c>
    </row>
    <row r="59" spans="1:8">
      <c r="A59" t="s">
        <v>119</v>
      </c>
      <c r="B59" s="7">
        <v>2</v>
      </c>
      <c r="D59" t="s">
        <v>120</v>
      </c>
      <c r="E59" t="e">
        <f t="shared" si="0"/>
        <v>#N/A</v>
      </c>
      <c r="F59">
        <v>0</v>
      </c>
      <c r="G59" t="s">
        <v>119</v>
      </c>
      <c r="H59">
        <v>2</v>
      </c>
    </row>
    <row r="60" spans="1:8">
      <c r="A60" t="s">
        <v>121</v>
      </c>
      <c r="B60" s="7">
        <v>1</v>
      </c>
      <c r="D60" t="s">
        <v>122</v>
      </c>
      <c r="E60" t="e">
        <f t="shared" si="0"/>
        <v>#N/A</v>
      </c>
      <c r="F60">
        <v>0</v>
      </c>
      <c r="G60" t="s">
        <v>121</v>
      </c>
      <c r="H60">
        <v>1</v>
      </c>
    </row>
    <row r="61" spans="1:6">
      <c r="A61" t="s">
        <v>61</v>
      </c>
      <c r="B61" s="7">
        <v>83</v>
      </c>
      <c r="D61" t="s">
        <v>123</v>
      </c>
      <c r="E61" t="e">
        <f t="shared" si="0"/>
        <v>#N/A</v>
      </c>
      <c r="F61">
        <v>0</v>
      </c>
    </row>
    <row r="62" spans="4:6">
      <c r="D62" t="s">
        <v>124</v>
      </c>
      <c r="E62" t="e">
        <f t="shared" si="0"/>
        <v>#N/A</v>
      </c>
      <c r="F62">
        <v>0</v>
      </c>
    </row>
    <row r="63" spans="4:6">
      <c r="D63" t="s">
        <v>125</v>
      </c>
      <c r="E63" t="e">
        <f t="shared" si="0"/>
        <v>#N/A</v>
      </c>
      <c r="F63">
        <v>0</v>
      </c>
    </row>
    <row r="64" spans="4:6">
      <c r="D64" t="s">
        <v>126</v>
      </c>
      <c r="E64" t="e">
        <f t="shared" si="0"/>
        <v>#N/A</v>
      </c>
      <c r="F64">
        <v>1</v>
      </c>
    </row>
    <row r="65" spans="4:6">
      <c r="D65" t="s">
        <v>127</v>
      </c>
      <c r="E65" t="e">
        <f t="shared" si="0"/>
        <v>#N/A</v>
      </c>
      <c r="F65">
        <v>0</v>
      </c>
    </row>
    <row r="66" spans="4:6">
      <c r="D66" t="s">
        <v>128</v>
      </c>
      <c r="E66" t="e">
        <f t="shared" si="0"/>
        <v>#N/A</v>
      </c>
      <c r="F66">
        <v>0</v>
      </c>
    </row>
    <row r="67" spans="4:6">
      <c r="D67" t="s">
        <v>129</v>
      </c>
      <c r="E67" t="e">
        <f t="shared" si="0"/>
        <v>#N/A</v>
      </c>
      <c r="F67">
        <v>0</v>
      </c>
    </row>
    <row r="68" spans="4:6">
      <c r="D68" t="s">
        <v>130</v>
      </c>
      <c r="E68" t="e">
        <f t="shared" si="0"/>
        <v>#N/A</v>
      </c>
      <c r="F68">
        <v>0</v>
      </c>
    </row>
    <row r="69" spans="4:6">
      <c r="D69" t="s">
        <v>87</v>
      </c>
      <c r="E69">
        <f t="shared" si="0"/>
        <v>0</v>
      </c>
      <c r="F69">
        <f>E69</f>
        <v>0</v>
      </c>
    </row>
    <row r="70" spans="4:6">
      <c r="D70" t="s">
        <v>131</v>
      </c>
      <c r="E70" t="e">
        <f t="shared" si="0"/>
        <v>#N/A</v>
      </c>
      <c r="F70">
        <v>0</v>
      </c>
    </row>
    <row r="71" spans="4:6">
      <c r="D71" t="s">
        <v>132</v>
      </c>
      <c r="E71" t="e">
        <f t="shared" si="0"/>
        <v>#N/A</v>
      </c>
      <c r="F71">
        <v>0</v>
      </c>
    </row>
    <row r="72" spans="4:6">
      <c r="D72" t="s">
        <v>133</v>
      </c>
      <c r="E72" t="e">
        <f t="shared" si="0"/>
        <v>#N/A</v>
      </c>
      <c r="F72">
        <v>0</v>
      </c>
    </row>
    <row r="73" spans="4:6">
      <c r="D73" t="s">
        <v>134</v>
      </c>
      <c r="E73" t="e">
        <f t="shared" si="0"/>
        <v>#N/A</v>
      </c>
      <c r="F73">
        <v>0</v>
      </c>
    </row>
    <row r="74" spans="4:6">
      <c r="D74" t="s">
        <v>135</v>
      </c>
      <c r="E74" t="e">
        <f t="shared" si="0"/>
        <v>#N/A</v>
      </c>
      <c r="F74">
        <v>0</v>
      </c>
    </row>
    <row r="75" spans="4:6">
      <c r="D75" t="s">
        <v>136</v>
      </c>
      <c r="E75" t="e">
        <f t="shared" si="0"/>
        <v>#N/A</v>
      </c>
      <c r="F75">
        <v>0</v>
      </c>
    </row>
    <row r="76" spans="4:6">
      <c r="D76" t="s">
        <v>91</v>
      </c>
      <c r="E76">
        <f t="shared" si="0"/>
        <v>1</v>
      </c>
      <c r="F76">
        <f t="shared" ref="F76:F77" si="2">E76</f>
        <v>1</v>
      </c>
    </row>
    <row r="77" spans="4:6">
      <c r="D77" t="s">
        <v>119</v>
      </c>
      <c r="E77">
        <f t="shared" si="0"/>
        <v>2</v>
      </c>
      <c r="F77">
        <f t="shared" si="2"/>
        <v>2</v>
      </c>
    </row>
    <row r="78" spans="4:6">
      <c r="D78" t="s">
        <v>137</v>
      </c>
      <c r="E78" t="e">
        <f t="shared" si="0"/>
        <v>#N/A</v>
      </c>
      <c r="F78">
        <v>11</v>
      </c>
    </row>
    <row r="79" spans="4:6">
      <c r="D79" t="s">
        <v>138</v>
      </c>
      <c r="E79" t="e">
        <f t="shared" si="0"/>
        <v>#N/A</v>
      </c>
      <c r="F79">
        <v>0</v>
      </c>
    </row>
    <row r="80" spans="1:6">
      <c r="A80" s="12"/>
      <c r="B80" s="12"/>
      <c r="D80" t="s">
        <v>139</v>
      </c>
      <c r="E80" t="e">
        <f t="shared" si="0"/>
        <v>#N/A</v>
      </c>
      <c r="F80">
        <v>0</v>
      </c>
    </row>
    <row r="81" spans="4:6">
      <c r="D81" t="s">
        <v>85</v>
      </c>
      <c r="E81">
        <f t="shared" si="0"/>
        <v>1</v>
      </c>
      <c r="F81">
        <f>E81</f>
        <v>1</v>
      </c>
    </row>
    <row r="82" spans="4:6">
      <c r="D82" t="s">
        <v>140</v>
      </c>
      <c r="E82" t="e">
        <f t="shared" si="0"/>
        <v>#N/A</v>
      </c>
      <c r="F82">
        <v>2</v>
      </c>
    </row>
    <row r="83" spans="4:6">
      <c r="D83" t="s">
        <v>141</v>
      </c>
      <c r="E83" t="e">
        <f t="shared" si="0"/>
        <v>#N/A</v>
      </c>
      <c r="F83">
        <v>0</v>
      </c>
    </row>
    <row r="84" spans="4:6">
      <c r="D84" t="s">
        <v>142</v>
      </c>
      <c r="E84" t="e">
        <f t="shared" si="0"/>
        <v>#N/A</v>
      </c>
      <c r="F84">
        <v>0</v>
      </c>
    </row>
    <row r="85" spans="4:6">
      <c r="D85" t="s">
        <v>143</v>
      </c>
      <c r="E85" t="e">
        <f t="shared" si="0"/>
        <v>#N/A</v>
      </c>
      <c r="F85">
        <v>0</v>
      </c>
    </row>
    <row r="86" spans="4:6">
      <c r="D86" t="s">
        <v>106</v>
      </c>
      <c r="E86">
        <f t="shared" si="0"/>
        <v>3</v>
      </c>
      <c r="F86">
        <f>E86</f>
        <v>3</v>
      </c>
    </row>
    <row r="87" spans="4:6">
      <c r="D87" t="s">
        <v>144</v>
      </c>
      <c r="E87" t="e">
        <f t="shared" si="0"/>
        <v>#N/A</v>
      </c>
      <c r="F87">
        <v>0</v>
      </c>
    </row>
    <row r="88" spans="4:6">
      <c r="D88" t="s">
        <v>145</v>
      </c>
      <c r="E88" t="e">
        <f t="shared" si="0"/>
        <v>#N/A</v>
      </c>
      <c r="F88">
        <v>0</v>
      </c>
    </row>
    <row r="89" spans="4:6">
      <c r="D89" t="s">
        <v>146</v>
      </c>
      <c r="E89" t="e">
        <f t="shared" si="0"/>
        <v>#N/A</v>
      </c>
      <c r="F89">
        <v>0</v>
      </c>
    </row>
    <row r="90" spans="4:6">
      <c r="D90" t="s">
        <v>147</v>
      </c>
      <c r="E90" t="e">
        <f t="shared" si="0"/>
        <v>#N/A</v>
      </c>
      <c r="F90">
        <v>0</v>
      </c>
    </row>
    <row r="91" spans="4:6">
      <c r="D91" t="s">
        <v>121</v>
      </c>
      <c r="E91">
        <f t="shared" si="0"/>
        <v>1</v>
      </c>
      <c r="F91">
        <f t="shared" ref="F91:F92" si="3">E91</f>
        <v>1</v>
      </c>
    </row>
    <row r="92" spans="4:6">
      <c r="D92" t="s">
        <v>115</v>
      </c>
      <c r="E92">
        <f t="shared" si="0"/>
        <v>2</v>
      </c>
      <c r="F92">
        <f t="shared" si="3"/>
        <v>2</v>
      </c>
    </row>
    <row r="93" spans="4:6">
      <c r="D93" t="s">
        <v>148</v>
      </c>
      <c r="E93" t="e">
        <f t="shared" si="0"/>
        <v>#N/A</v>
      </c>
      <c r="F93">
        <v>0</v>
      </c>
    </row>
    <row r="94" spans="4:6">
      <c r="D94" t="s">
        <v>149</v>
      </c>
      <c r="E94" t="e">
        <f t="shared" si="0"/>
        <v>#N/A</v>
      </c>
      <c r="F94">
        <v>0</v>
      </c>
    </row>
    <row r="95" spans="4:6">
      <c r="D95" t="s">
        <v>150</v>
      </c>
      <c r="E95" t="e">
        <f t="shared" ref="E95:E114" si="4">VLOOKUP(D95,$G$30:$H$60,2,0)</f>
        <v>#N/A</v>
      </c>
      <c r="F95">
        <v>0</v>
      </c>
    </row>
    <row r="96" spans="4:6">
      <c r="D96" t="s">
        <v>151</v>
      </c>
      <c r="E96" t="e">
        <f t="shared" si="4"/>
        <v>#N/A</v>
      </c>
      <c r="F96">
        <v>0</v>
      </c>
    </row>
    <row r="97" spans="4:6">
      <c r="D97" t="s">
        <v>152</v>
      </c>
      <c r="E97" t="e">
        <f t="shared" si="4"/>
        <v>#N/A</v>
      </c>
      <c r="F97">
        <v>0</v>
      </c>
    </row>
    <row r="98" spans="4:6">
      <c r="D98" t="s">
        <v>153</v>
      </c>
      <c r="E98" t="e">
        <f t="shared" si="4"/>
        <v>#N/A</v>
      </c>
      <c r="F98">
        <v>0</v>
      </c>
    </row>
    <row r="99" spans="4:6">
      <c r="D99" t="s">
        <v>154</v>
      </c>
      <c r="E99" t="e">
        <f t="shared" si="4"/>
        <v>#N/A</v>
      </c>
      <c r="F99">
        <v>0</v>
      </c>
    </row>
    <row r="100" spans="4:6">
      <c r="D100" t="s">
        <v>83</v>
      </c>
      <c r="E100">
        <f t="shared" si="4"/>
        <v>0</v>
      </c>
      <c r="F100">
        <f t="shared" ref="F100:F101" si="5">E100</f>
        <v>0</v>
      </c>
    </row>
    <row r="101" spans="4:6">
      <c r="D101" t="s">
        <v>107</v>
      </c>
      <c r="E101">
        <f t="shared" si="4"/>
        <v>2</v>
      </c>
      <c r="F101">
        <f t="shared" si="5"/>
        <v>2</v>
      </c>
    </row>
    <row r="102" spans="4:6">
      <c r="D102" t="s">
        <v>155</v>
      </c>
      <c r="E102" t="e">
        <f t="shared" si="4"/>
        <v>#N/A</v>
      </c>
      <c r="F102">
        <v>0</v>
      </c>
    </row>
    <row r="103" spans="4:6">
      <c r="D103" t="s">
        <v>117</v>
      </c>
      <c r="E103">
        <f t="shared" si="4"/>
        <v>2</v>
      </c>
      <c r="F103">
        <f t="shared" ref="F103:F106" si="6">E103</f>
        <v>2</v>
      </c>
    </row>
    <row r="104" spans="4:6">
      <c r="D104" t="s">
        <v>109</v>
      </c>
      <c r="E104">
        <f t="shared" si="4"/>
        <v>3</v>
      </c>
      <c r="F104">
        <f t="shared" si="6"/>
        <v>3</v>
      </c>
    </row>
    <row r="105" spans="4:6">
      <c r="D105" t="s">
        <v>104</v>
      </c>
      <c r="E105">
        <f t="shared" si="4"/>
        <v>1</v>
      </c>
      <c r="F105">
        <f t="shared" si="6"/>
        <v>1</v>
      </c>
    </row>
    <row r="106" spans="4:6">
      <c r="D106" t="s">
        <v>102</v>
      </c>
      <c r="E106">
        <f t="shared" si="4"/>
        <v>1</v>
      </c>
      <c r="F106">
        <f t="shared" si="6"/>
        <v>1</v>
      </c>
    </row>
    <row r="107" spans="4:6">
      <c r="D107" t="s">
        <v>156</v>
      </c>
      <c r="E107" t="e">
        <f t="shared" si="4"/>
        <v>#N/A</v>
      </c>
      <c r="F107">
        <v>0</v>
      </c>
    </row>
    <row r="108" spans="4:6">
      <c r="D108" t="s">
        <v>157</v>
      </c>
      <c r="E108" t="e">
        <f t="shared" si="4"/>
        <v>#N/A</v>
      </c>
      <c r="F108">
        <v>0</v>
      </c>
    </row>
    <row r="109" spans="4:6">
      <c r="D109" t="s">
        <v>111</v>
      </c>
      <c r="E109">
        <f t="shared" si="4"/>
        <v>2</v>
      </c>
      <c r="F109">
        <f>E109</f>
        <v>2</v>
      </c>
    </row>
    <row r="110" spans="4:6">
      <c r="D110" t="s">
        <v>158</v>
      </c>
      <c r="E110" t="e">
        <f t="shared" si="4"/>
        <v>#N/A</v>
      </c>
      <c r="F110">
        <v>29</v>
      </c>
    </row>
    <row r="111" spans="4:6">
      <c r="D111" t="s">
        <v>159</v>
      </c>
      <c r="E111" t="e">
        <f t="shared" si="4"/>
        <v>#N/A</v>
      </c>
      <c r="F111">
        <v>1</v>
      </c>
    </row>
    <row r="112" spans="4:6">
      <c r="D112" t="s">
        <v>113</v>
      </c>
      <c r="E112">
        <f t="shared" si="4"/>
        <v>0</v>
      </c>
      <c r="F112">
        <f t="shared" ref="F112:F114" si="7">E112</f>
        <v>0</v>
      </c>
    </row>
    <row r="113" spans="4:6">
      <c r="D113" t="s">
        <v>95</v>
      </c>
      <c r="E113">
        <f t="shared" si="4"/>
        <v>0</v>
      </c>
      <c r="F113">
        <f t="shared" si="7"/>
        <v>0</v>
      </c>
    </row>
    <row r="114" spans="4:6">
      <c r="D114" t="s">
        <v>69</v>
      </c>
      <c r="E114">
        <f t="shared" si="4"/>
        <v>2</v>
      </c>
      <c r="F114">
        <f t="shared" si="7"/>
        <v>2</v>
      </c>
    </row>
  </sheetData>
  <autoFilter ref="D29:F114">
    <extLst/>
  </autoFilter>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H106"/>
  <sheetViews>
    <sheetView topLeftCell="A52" workbookViewId="0">
      <selection activeCell="H61" sqref="H61"/>
    </sheetView>
  </sheetViews>
  <sheetFormatPr defaultColWidth="9" defaultRowHeight="13.5" outlineLevelCol="7"/>
  <cols>
    <col min="1" max="1" width="21.3833333333333" customWidth="1"/>
    <col min="2" max="2" width="22" customWidth="1"/>
    <col min="4" max="4" width="18" customWidth="1"/>
    <col min="7" max="7" width="16.8833333333333" customWidth="1"/>
  </cols>
  <sheetData>
    <row r="3" spans="1:2">
      <c r="A3" t="s">
        <v>160</v>
      </c>
      <c r="B3" t="s">
        <v>53</v>
      </c>
    </row>
    <row r="4" spans="1:8">
      <c r="A4" s="6" t="s">
        <v>71</v>
      </c>
      <c r="B4" s="7">
        <v>4</v>
      </c>
      <c r="D4" t="s">
        <v>161</v>
      </c>
      <c r="E4">
        <v>0</v>
      </c>
      <c r="F4" t="e">
        <f>VLOOKUP(D4,$G$3:$H$34,2,0)</f>
        <v>#N/A</v>
      </c>
      <c r="G4" s="6" t="s">
        <v>71</v>
      </c>
      <c r="H4" s="7">
        <v>4</v>
      </c>
    </row>
    <row r="5" spans="1:8">
      <c r="A5" s="6" t="s">
        <v>73</v>
      </c>
      <c r="B5" s="7">
        <v>1</v>
      </c>
      <c r="D5" t="s">
        <v>162</v>
      </c>
      <c r="E5">
        <v>0</v>
      </c>
      <c r="F5" t="e">
        <f t="shared" ref="F5:F68" si="0">VLOOKUP(D5,$G$3:$H$34,2,0)</f>
        <v>#N/A</v>
      </c>
      <c r="G5" s="6" t="s">
        <v>73</v>
      </c>
      <c r="H5" s="7">
        <v>1</v>
      </c>
    </row>
    <row r="6" spans="1:8">
      <c r="A6" s="6" t="s">
        <v>75</v>
      </c>
      <c r="B6" s="7">
        <v>5</v>
      </c>
      <c r="D6" t="s">
        <v>163</v>
      </c>
      <c r="E6">
        <v>0</v>
      </c>
      <c r="F6" t="e">
        <f t="shared" si="0"/>
        <v>#N/A</v>
      </c>
      <c r="G6" s="6" t="s">
        <v>75</v>
      </c>
      <c r="H6" s="7">
        <v>5</v>
      </c>
    </row>
    <row r="7" spans="1:8">
      <c r="A7" s="6" t="s">
        <v>77</v>
      </c>
      <c r="B7" s="7">
        <v>1</v>
      </c>
      <c r="D7" t="s">
        <v>72</v>
      </c>
      <c r="E7">
        <v>0</v>
      </c>
      <c r="F7" t="e">
        <f t="shared" si="0"/>
        <v>#N/A</v>
      </c>
      <c r="G7" s="6" t="s">
        <v>77</v>
      </c>
      <c r="H7" s="7">
        <v>1</v>
      </c>
    </row>
    <row r="8" spans="1:8">
      <c r="A8" s="6" t="s">
        <v>79</v>
      </c>
      <c r="B8" s="7">
        <v>1</v>
      </c>
      <c r="D8" t="s">
        <v>74</v>
      </c>
      <c r="E8">
        <v>0</v>
      </c>
      <c r="F8" t="e">
        <f t="shared" si="0"/>
        <v>#N/A</v>
      </c>
      <c r="G8" s="6" t="s">
        <v>79</v>
      </c>
      <c r="H8" s="7">
        <v>1</v>
      </c>
    </row>
    <row r="9" spans="1:8">
      <c r="A9" s="6" t="s">
        <v>81</v>
      </c>
      <c r="B9" s="7">
        <v>2</v>
      </c>
      <c r="D9" t="s">
        <v>76</v>
      </c>
      <c r="E9">
        <v>0</v>
      </c>
      <c r="F9" t="e">
        <f t="shared" si="0"/>
        <v>#N/A</v>
      </c>
      <c r="G9" s="6" t="s">
        <v>81</v>
      </c>
      <c r="H9" s="7">
        <v>2</v>
      </c>
    </row>
    <row r="10" spans="1:8">
      <c r="A10" s="6" t="s">
        <v>83</v>
      </c>
      <c r="B10" s="7">
        <v>2</v>
      </c>
      <c r="D10" t="s">
        <v>78</v>
      </c>
      <c r="E10">
        <v>0</v>
      </c>
      <c r="F10" t="e">
        <f t="shared" si="0"/>
        <v>#N/A</v>
      </c>
      <c r="G10" s="6" t="s">
        <v>83</v>
      </c>
      <c r="H10" s="7">
        <v>2</v>
      </c>
    </row>
    <row r="11" spans="1:8">
      <c r="A11" s="6" t="s">
        <v>85</v>
      </c>
      <c r="B11" s="7">
        <v>1</v>
      </c>
      <c r="D11" t="s">
        <v>80</v>
      </c>
      <c r="E11">
        <v>0</v>
      </c>
      <c r="F11" t="e">
        <f t="shared" si="0"/>
        <v>#N/A</v>
      </c>
      <c r="G11" s="6" t="s">
        <v>85</v>
      </c>
      <c r="H11" s="7">
        <v>1</v>
      </c>
    </row>
    <row r="12" spans="1:8">
      <c r="A12" s="6" t="s">
        <v>87</v>
      </c>
      <c r="B12" s="7">
        <v>5</v>
      </c>
      <c r="D12" t="s">
        <v>82</v>
      </c>
      <c r="E12">
        <v>0</v>
      </c>
      <c r="F12" t="e">
        <f t="shared" si="0"/>
        <v>#N/A</v>
      </c>
      <c r="G12" s="6" t="s">
        <v>87</v>
      </c>
      <c r="H12" s="7">
        <v>5</v>
      </c>
    </row>
    <row r="13" spans="1:8">
      <c r="A13" s="6" t="s">
        <v>89</v>
      </c>
      <c r="B13" s="7">
        <v>1</v>
      </c>
      <c r="D13" t="s">
        <v>84</v>
      </c>
      <c r="E13">
        <v>0</v>
      </c>
      <c r="F13" t="e">
        <f t="shared" si="0"/>
        <v>#N/A</v>
      </c>
      <c r="G13" s="6" t="s">
        <v>89</v>
      </c>
      <c r="H13" s="7">
        <v>1</v>
      </c>
    </row>
    <row r="14" spans="1:8">
      <c r="A14" s="6" t="s">
        <v>91</v>
      </c>
      <c r="B14" s="7">
        <v>1</v>
      </c>
      <c r="D14" t="s">
        <v>86</v>
      </c>
      <c r="E14">
        <v>0</v>
      </c>
      <c r="F14" t="e">
        <f t="shared" si="0"/>
        <v>#N/A</v>
      </c>
      <c r="G14" s="6" t="s">
        <v>91</v>
      </c>
      <c r="H14" s="7">
        <v>1</v>
      </c>
    </row>
    <row r="15" spans="1:8">
      <c r="A15" s="6" t="s">
        <v>93</v>
      </c>
      <c r="B15" s="7">
        <v>1</v>
      </c>
      <c r="D15" t="s">
        <v>88</v>
      </c>
      <c r="E15">
        <v>0</v>
      </c>
      <c r="F15" t="e">
        <f t="shared" si="0"/>
        <v>#N/A</v>
      </c>
      <c r="G15" s="6" t="s">
        <v>93</v>
      </c>
      <c r="H15" s="7">
        <v>1</v>
      </c>
    </row>
    <row r="16" spans="1:8">
      <c r="A16" s="6" t="s">
        <v>95</v>
      </c>
      <c r="B16" s="7">
        <v>1</v>
      </c>
      <c r="D16" t="s">
        <v>90</v>
      </c>
      <c r="E16">
        <v>0</v>
      </c>
      <c r="F16" t="e">
        <f t="shared" si="0"/>
        <v>#N/A</v>
      </c>
      <c r="G16" s="6" t="s">
        <v>95</v>
      </c>
      <c r="H16" s="7">
        <v>1</v>
      </c>
    </row>
    <row r="17" spans="1:8">
      <c r="A17" s="6" t="s">
        <v>96</v>
      </c>
      <c r="B17" s="7">
        <v>10</v>
      </c>
      <c r="D17" t="s">
        <v>92</v>
      </c>
      <c r="E17">
        <v>0</v>
      </c>
      <c r="F17" t="e">
        <f t="shared" si="0"/>
        <v>#N/A</v>
      </c>
      <c r="G17" s="6" t="s">
        <v>96</v>
      </c>
      <c r="H17" s="7">
        <v>10</v>
      </c>
    </row>
    <row r="18" spans="1:8">
      <c r="A18" s="6" t="s">
        <v>14</v>
      </c>
      <c r="B18" s="7">
        <v>14</v>
      </c>
      <c r="D18" t="s">
        <v>94</v>
      </c>
      <c r="E18">
        <v>0</v>
      </c>
      <c r="F18" t="e">
        <f t="shared" si="0"/>
        <v>#N/A</v>
      </c>
      <c r="G18" s="6" t="s">
        <v>14</v>
      </c>
      <c r="H18" s="7">
        <v>14</v>
      </c>
    </row>
    <row r="19" spans="1:8">
      <c r="A19" s="6" t="s">
        <v>69</v>
      </c>
      <c r="B19" s="7">
        <v>5</v>
      </c>
      <c r="D19" t="s">
        <v>71</v>
      </c>
      <c r="E19">
        <v>4</v>
      </c>
      <c r="F19">
        <f t="shared" si="0"/>
        <v>4</v>
      </c>
      <c r="G19" s="6" t="s">
        <v>69</v>
      </c>
      <c r="H19" s="7">
        <v>5</v>
      </c>
    </row>
    <row r="20" spans="1:8">
      <c r="A20" s="6" t="s">
        <v>102</v>
      </c>
      <c r="B20" s="7">
        <v>1</v>
      </c>
      <c r="D20" t="s">
        <v>97</v>
      </c>
      <c r="E20">
        <v>7</v>
      </c>
      <c r="F20">
        <f t="shared" si="0"/>
        <v>7</v>
      </c>
      <c r="G20" s="6" t="s">
        <v>102</v>
      </c>
      <c r="H20" s="7">
        <v>1</v>
      </c>
    </row>
    <row r="21" spans="1:8">
      <c r="A21" s="6" t="s">
        <v>104</v>
      </c>
      <c r="B21" s="7">
        <v>1</v>
      </c>
      <c r="D21" t="s">
        <v>99</v>
      </c>
      <c r="E21">
        <v>0</v>
      </c>
      <c r="F21" t="e">
        <f t="shared" si="0"/>
        <v>#N/A</v>
      </c>
      <c r="G21" s="6" t="s">
        <v>104</v>
      </c>
      <c r="H21" s="7">
        <v>1</v>
      </c>
    </row>
    <row r="22" spans="1:8">
      <c r="A22" s="6" t="s">
        <v>106</v>
      </c>
      <c r="B22" s="7">
        <v>5</v>
      </c>
      <c r="D22" t="s">
        <v>100</v>
      </c>
      <c r="E22">
        <v>0</v>
      </c>
      <c r="F22" t="e">
        <f t="shared" si="0"/>
        <v>#N/A</v>
      </c>
      <c r="G22" s="6" t="s">
        <v>106</v>
      </c>
      <c r="H22" s="7">
        <v>5</v>
      </c>
    </row>
    <row r="23" spans="1:8">
      <c r="A23" s="6" t="s">
        <v>107</v>
      </c>
      <c r="B23" s="7">
        <v>2</v>
      </c>
      <c r="D23" t="s">
        <v>101</v>
      </c>
      <c r="E23">
        <v>0</v>
      </c>
      <c r="F23" t="e">
        <f t="shared" si="0"/>
        <v>#N/A</v>
      </c>
      <c r="G23" s="6" t="s">
        <v>107</v>
      </c>
      <c r="H23" s="7">
        <v>2</v>
      </c>
    </row>
    <row r="24" spans="1:8">
      <c r="A24" s="6" t="s">
        <v>109</v>
      </c>
      <c r="B24" s="7">
        <v>3</v>
      </c>
      <c r="D24" t="s">
        <v>103</v>
      </c>
      <c r="E24">
        <v>3</v>
      </c>
      <c r="F24">
        <f t="shared" si="0"/>
        <v>3</v>
      </c>
      <c r="G24" s="6" t="s">
        <v>109</v>
      </c>
      <c r="H24" s="7">
        <v>3</v>
      </c>
    </row>
    <row r="25" spans="1:8">
      <c r="A25" s="6" t="s">
        <v>111</v>
      </c>
      <c r="B25" s="7">
        <v>2</v>
      </c>
      <c r="D25" t="s">
        <v>105</v>
      </c>
      <c r="E25">
        <v>0</v>
      </c>
      <c r="F25" t="e">
        <f t="shared" si="0"/>
        <v>#N/A</v>
      </c>
      <c r="G25" s="6" t="s">
        <v>111</v>
      </c>
      <c r="H25" s="7">
        <v>2</v>
      </c>
    </row>
    <row r="26" spans="1:8">
      <c r="A26" s="6" t="s">
        <v>103</v>
      </c>
      <c r="B26" s="7">
        <v>3</v>
      </c>
      <c r="D26" t="s">
        <v>77</v>
      </c>
      <c r="E26">
        <v>1</v>
      </c>
      <c r="F26">
        <f t="shared" si="0"/>
        <v>1</v>
      </c>
      <c r="G26" s="6" t="s">
        <v>103</v>
      </c>
      <c r="H26" s="7">
        <v>3</v>
      </c>
    </row>
    <row r="27" spans="1:8">
      <c r="A27" s="6" t="s">
        <v>97</v>
      </c>
      <c r="B27" s="7">
        <v>7</v>
      </c>
      <c r="D27" t="s">
        <v>108</v>
      </c>
      <c r="E27">
        <v>0</v>
      </c>
      <c r="F27" t="e">
        <f t="shared" si="0"/>
        <v>#N/A</v>
      </c>
      <c r="G27" s="6" t="s">
        <v>97</v>
      </c>
      <c r="H27" s="7">
        <v>7</v>
      </c>
    </row>
    <row r="28" spans="1:8">
      <c r="A28" s="6" t="s">
        <v>113</v>
      </c>
      <c r="B28" s="7">
        <v>1</v>
      </c>
      <c r="D28" t="s">
        <v>110</v>
      </c>
      <c r="E28">
        <v>0</v>
      </c>
      <c r="F28" t="e">
        <f t="shared" si="0"/>
        <v>#N/A</v>
      </c>
      <c r="G28" s="6" t="s">
        <v>113</v>
      </c>
      <c r="H28" s="7">
        <v>1</v>
      </c>
    </row>
    <row r="29" spans="1:8">
      <c r="A29" s="6" t="s">
        <v>68</v>
      </c>
      <c r="B29" s="7">
        <v>16</v>
      </c>
      <c r="D29" t="s">
        <v>81</v>
      </c>
      <c r="E29">
        <v>2</v>
      </c>
      <c r="F29">
        <f t="shared" si="0"/>
        <v>2</v>
      </c>
      <c r="G29" s="6" t="s">
        <v>68</v>
      </c>
      <c r="H29" s="7">
        <v>16</v>
      </c>
    </row>
    <row r="30" spans="1:8">
      <c r="A30" s="6" t="s">
        <v>114</v>
      </c>
      <c r="B30" s="7">
        <v>7</v>
      </c>
      <c r="D30" t="s">
        <v>112</v>
      </c>
      <c r="E30">
        <v>0</v>
      </c>
      <c r="F30" t="e">
        <f t="shared" si="0"/>
        <v>#N/A</v>
      </c>
      <c r="G30" s="6" t="s">
        <v>114</v>
      </c>
      <c r="H30" s="7">
        <v>7</v>
      </c>
    </row>
    <row r="31" spans="1:8">
      <c r="A31" s="6" t="s">
        <v>115</v>
      </c>
      <c r="B31" s="7">
        <v>4</v>
      </c>
      <c r="D31" t="s">
        <v>73</v>
      </c>
      <c r="E31">
        <v>1</v>
      </c>
      <c r="F31">
        <f t="shared" si="0"/>
        <v>1</v>
      </c>
      <c r="G31" s="6" t="s">
        <v>115</v>
      </c>
      <c r="H31" s="7">
        <v>4</v>
      </c>
    </row>
    <row r="32" spans="1:8">
      <c r="A32" s="6" t="s">
        <v>117</v>
      </c>
      <c r="B32" s="7">
        <v>2</v>
      </c>
      <c r="D32" t="s">
        <v>75</v>
      </c>
      <c r="E32">
        <v>5</v>
      </c>
      <c r="F32">
        <f t="shared" si="0"/>
        <v>5</v>
      </c>
      <c r="G32" s="6" t="s">
        <v>117</v>
      </c>
      <c r="H32" s="7">
        <v>2</v>
      </c>
    </row>
    <row r="33" spans="1:8">
      <c r="A33" s="6" t="s">
        <v>119</v>
      </c>
      <c r="B33" s="7">
        <v>2</v>
      </c>
      <c r="D33" t="s">
        <v>79</v>
      </c>
      <c r="E33">
        <v>1</v>
      </c>
      <c r="F33">
        <f t="shared" si="0"/>
        <v>1</v>
      </c>
      <c r="G33" s="6" t="s">
        <v>119</v>
      </c>
      <c r="H33" s="7">
        <v>2</v>
      </c>
    </row>
    <row r="34" spans="1:8">
      <c r="A34" s="6" t="s">
        <v>121</v>
      </c>
      <c r="B34" s="7">
        <v>1</v>
      </c>
      <c r="D34" t="s">
        <v>116</v>
      </c>
      <c r="E34">
        <v>0</v>
      </c>
      <c r="F34" t="e">
        <f t="shared" si="0"/>
        <v>#N/A</v>
      </c>
      <c r="G34" s="6" t="s">
        <v>121</v>
      </c>
      <c r="H34" s="7">
        <v>1</v>
      </c>
    </row>
    <row r="35" spans="1:6">
      <c r="A35" s="6" t="s">
        <v>61</v>
      </c>
      <c r="B35" s="7">
        <v>112</v>
      </c>
      <c r="D35" t="s">
        <v>118</v>
      </c>
      <c r="E35">
        <v>0</v>
      </c>
      <c r="F35" t="e">
        <f t="shared" si="0"/>
        <v>#N/A</v>
      </c>
    </row>
    <row r="36" spans="4:6">
      <c r="D36" t="s">
        <v>120</v>
      </c>
      <c r="E36">
        <v>0</v>
      </c>
      <c r="F36" t="e">
        <f t="shared" si="0"/>
        <v>#N/A</v>
      </c>
    </row>
    <row r="37" spans="4:6">
      <c r="D37" t="s">
        <v>122</v>
      </c>
      <c r="E37">
        <v>0</v>
      </c>
      <c r="F37" t="e">
        <f t="shared" si="0"/>
        <v>#N/A</v>
      </c>
    </row>
    <row r="38" spans="4:6">
      <c r="D38" t="s">
        <v>123</v>
      </c>
      <c r="E38">
        <v>0</v>
      </c>
      <c r="F38" t="e">
        <f t="shared" si="0"/>
        <v>#N/A</v>
      </c>
    </row>
    <row r="39" spans="4:6">
      <c r="D39" t="s">
        <v>124</v>
      </c>
      <c r="E39">
        <v>0</v>
      </c>
      <c r="F39" t="e">
        <f t="shared" si="0"/>
        <v>#N/A</v>
      </c>
    </row>
    <row r="40" spans="4:6">
      <c r="D40" t="s">
        <v>125</v>
      </c>
      <c r="E40">
        <v>0</v>
      </c>
      <c r="F40" t="e">
        <f t="shared" si="0"/>
        <v>#N/A</v>
      </c>
    </row>
    <row r="41" spans="4:6">
      <c r="D41" s="8" t="s">
        <v>89</v>
      </c>
      <c r="E41">
        <v>1</v>
      </c>
      <c r="F41">
        <f t="shared" si="0"/>
        <v>1</v>
      </c>
    </row>
    <row r="42" spans="4:6">
      <c r="D42" t="s">
        <v>164</v>
      </c>
      <c r="E42">
        <v>0</v>
      </c>
      <c r="F42" t="e">
        <f t="shared" si="0"/>
        <v>#N/A</v>
      </c>
    </row>
    <row r="43" spans="4:6">
      <c r="D43" t="s">
        <v>127</v>
      </c>
      <c r="E43">
        <v>0</v>
      </c>
      <c r="F43" t="e">
        <f t="shared" si="0"/>
        <v>#N/A</v>
      </c>
    </row>
    <row r="44" spans="4:6">
      <c r="D44" t="s">
        <v>128</v>
      </c>
      <c r="E44">
        <v>0</v>
      </c>
      <c r="F44" t="e">
        <f t="shared" si="0"/>
        <v>#N/A</v>
      </c>
    </row>
    <row r="45" spans="4:6">
      <c r="D45" t="s">
        <v>129</v>
      </c>
      <c r="E45">
        <v>0</v>
      </c>
      <c r="F45" t="e">
        <f t="shared" si="0"/>
        <v>#N/A</v>
      </c>
    </row>
    <row r="46" spans="4:6">
      <c r="D46" t="s">
        <v>130</v>
      </c>
      <c r="E46">
        <v>0</v>
      </c>
      <c r="F46" t="e">
        <f t="shared" si="0"/>
        <v>#N/A</v>
      </c>
    </row>
    <row r="47" spans="4:6">
      <c r="D47" t="s">
        <v>87</v>
      </c>
      <c r="E47">
        <v>5</v>
      </c>
      <c r="F47">
        <f t="shared" si="0"/>
        <v>5</v>
      </c>
    </row>
    <row r="48" spans="4:6">
      <c r="D48" t="s">
        <v>131</v>
      </c>
      <c r="E48">
        <v>0</v>
      </c>
      <c r="F48" t="e">
        <f t="shared" si="0"/>
        <v>#N/A</v>
      </c>
    </row>
    <row r="49" spans="4:6">
      <c r="D49" t="s">
        <v>132</v>
      </c>
      <c r="E49">
        <v>0</v>
      </c>
      <c r="F49" t="e">
        <f t="shared" si="0"/>
        <v>#N/A</v>
      </c>
    </row>
    <row r="50" spans="4:6">
      <c r="D50" t="s">
        <v>133</v>
      </c>
      <c r="E50">
        <v>0</v>
      </c>
      <c r="F50" t="e">
        <f t="shared" si="0"/>
        <v>#N/A</v>
      </c>
    </row>
    <row r="51" spans="4:6">
      <c r="D51" t="s">
        <v>134</v>
      </c>
      <c r="E51">
        <v>0</v>
      </c>
      <c r="F51" t="e">
        <f t="shared" si="0"/>
        <v>#N/A</v>
      </c>
    </row>
    <row r="52" spans="4:6">
      <c r="D52" t="s">
        <v>135</v>
      </c>
      <c r="E52">
        <v>0</v>
      </c>
      <c r="F52" t="e">
        <f t="shared" si="0"/>
        <v>#N/A</v>
      </c>
    </row>
    <row r="53" spans="4:6">
      <c r="D53" t="s">
        <v>136</v>
      </c>
      <c r="E53">
        <v>0</v>
      </c>
      <c r="F53" t="e">
        <f t="shared" si="0"/>
        <v>#N/A</v>
      </c>
    </row>
    <row r="54" spans="4:6">
      <c r="D54" t="s">
        <v>91</v>
      </c>
      <c r="E54">
        <v>1</v>
      </c>
      <c r="F54">
        <f t="shared" si="0"/>
        <v>1</v>
      </c>
    </row>
    <row r="55" spans="4:6">
      <c r="D55" t="s">
        <v>119</v>
      </c>
      <c r="E55">
        <v>2</v>
      </c>
      <c r="F55">
        <f t="shared" si="0"/>
        <v>2</v>
      </c>
    </row>
    <row r="56" spans="4:6">
      <c r="D56" t="s">
        <v>137</v>
      </c>
      <c r="E56" s="9">
        <v>14</v>
      </c>
      <c r="F56">
        <v>14</v>
      </c>
    </row>
    <row r="57" spans="4:6">
      <c r="D57" t="s">
        <v>165</v>
      </c>
      <c r="E57" s="10">
        <v>0</v>
      </c>
      <c r="F57" t="e">
        <f t="shared" si="0"/>
        <v>#N/A</v>
      </c>
    </row>
    <row r="58" spans="4:6">
      <c r="D58" t="s">
        <v>166</v>
      </c>
      <c r="E58" s="10">
        <v>0</v>
      </c>
      <c r="F58" t="e">
        <f t="shared" si="0"/>
        <v>#N/A</v>
      </c>
    </row>
    <row r="59" spans="4:6">
      <c r="D59" t="s">
        <v>167</v>
      </c>
      <c r="E59" s="10">
        <v>0</v>
      </c>
      <c r="F59" t="e">
        <f t="shared" si="0"/>
        <v>#N/A</v>
      </c>
    </row>
    <row r="60" spans="4:6">
      <c r="D60" t="s">
        <v>168</v>
      </c>
      <c r="E60" s="10">
        <v>0</v>
      </c>
      <c r="F60" t="e">
        <f t="shared" si="0"/>
        <v>#N/A</v>
      </c>
    </row>
    <row r="61" spans="4:6">
      <c r="D61" t="s">
        <v>169</v>
      </c>
      <c r="E61" s="10">
        <v>0</v>
      </c>
      <c r="F61" t="e">
        <f t="shared" si="0"/>
        <v>#N/A</v>
      </c>
    </row>
    <row r="62" spans="4:6">
      <c r="D62" t="s">
        <v>170</v>
      </c>
      <c r="E62" s="10">
        <v>0</v>
      </c>
      <c r="F62" t="e">
        <f t="shared" si="0"/>
        <v>#N/A</v>
      </c>
    </row>
    <row r="63" spans="4:6">
      <c r="D63" t="s">
        <v>171</v>
      </c>
      <c r="E63" s="10">
        <v>0</v>
      </c>
      <c r="F63" t="e">
        <f t="shared" si="0"/>
        <v>#N/A</v>
      </c>
    </row>
    <row r="64" spans="4:6">
      <c r="D64" t="s">
        <v>138</v>
      </c>
      <c r="E64">
        <v>0</v>
      </c>
      <c r="F64" t="e">
        <f t="shared" si="0"/>
        <v>#N/A</v>
      </c>
    </row>
    <row r="65" spans="4:6">
      <c r="D65" t="s">
        <v>139</v>
      </c>
      <c r="E65">
        <v>0</v>
      </c>
      <c r="F65" t="e">
        <f t="shared" si="0"/>
        <v>#N/A</v>
      </c>
    </row>
    <row r="66" spans="4:6">
      <c r="D66" t="s">
        <v>85</v>
      </c>
      <c r="E66">
        <v>1</v>
      </c>
      <c r="F66">
        <f t="shared" si="0"/>
        <v>1</v>
      </c>
    </row>
    <row r="67" spans="4:6">
      <c r="D67" t="s">
        <v>140</v>
      </c>
      <c r="E67">
        <v>10</v>
      </c>
      <c r="F67">
        <v>10</v>
      </c>
    </row>
    <row r="68" spans="4:6">
      <c r="D68" t="s">
        <v>141</v>
      </c>
      <c r="E68">
        <v>0</v>
      </c>
      <c r="F68" t="e">
        <f t="shared" si="0"/>
        <v>#N/A</v>
      </c>
    </row>
    <row r="69" spans="4:6">
      <c r="D69" t="s">
        <v>142</v>
      </c>
      <c r="E69">
        <v>0</v>
      </c>
      <c r="F69" t="e">
        <f t="shared" ref="F69:F105" si="1">VLOOKUP(D69,$G$3:$H$34,2,0)</f>
        <v>#N/A</v>
      </c>
    </row>
    <row r="70" spans="4:6">
      <c r="D70" t="s">
        <v>143</v>
      </c>
      <c r="E70">
        <v>0</v>
      </c>
      <c r="F70" t="e">
        <f t="shared" si="1"/>
        <v>#N/A</v>
      </c>
    </row>
    <row r="71" spans="4:6">
      <c r="D71" t="s">
        <v>106</v>
      </c>
      <c r="E71">
        <v>5</v>
      </c>
      <c r="F71">
        <f t="shared" si="1"/>
        <v>5</v>
      </c>
    </row>
    <row r="72" spans="4:6">
      <c r="D72" t="s">
        <v>144</v>
      </c>
      <c r="E72">
        <v>0</v>
      </c>
      <c r="F72" t="e">
        <f t="shared" si="1"/>
        <v>#N/A</v>
      </c>
    </row>
    <row r="73" spans="4:6">
      <c r="D73" t="s">
        <v>145</v>
      </c>
      <c r="E73">
        <v>0</v>
      </c>
      <c r="F73" t="e">
        <f t="shared" si="1"/>
        <v>#N/A</v>
      </c>
    </row>
    <row r="74" spans="4:6">
      <c r="D74" t="s">
        <v>146</v>
      </c>
      <c r="E74">
        <v>0</v>
      </c>
      <c r="F74" t="e">
        <f t="shared" si="1"/>
        <v>#N/A</v>
      </c>
    </row>
    <row r="75" spans="4:6">
      <c r="D75" t="s">
        <v>147</v>
      </c>
      <c r="E75">
        <v>0</v>
      </c>
      <c r="F75" t="e">
        <f t="shared" si="1"/>
        <v>#N/A</v>
      </c>
    </row>
    <row r="76" spans="4:6">
      <c r="D76" s="10" t="s">
        <v>121</v>
      </c>
      <c r="E76" s="10">
        <v>1</v>
      </c>
      <c r="F76">
        <f t="shared" si="1"/>
        <v>1</v>
      </c>
    </row>
    <row r="77" spans="4:6">
      <c r="D77" t="s">
        <v>172</v>
      </c>
      <c r="E77">
        <v>0</v>
      </c>
      <c r="F77" t="e">
        <f t="shared" si="1"/>
        <v>#N/A</v>
      </c>
    </row>
    <row r="78" spans="4:6">
      <c r="D78" t="s">
        <v>115</v>
      </c>
      <c r="E78">
        <v>4</v>
      </c>
      <c r="F78">
        <f t="shared" si="1"/>
        <v>4</v>
      </c>
    </row>
    <row r="79" spans="4:6">
      <c r="D79" t="s">
        <v>148</v>
      </c>
      <c r="E79">
        <v>0</v>
      </c>
      <c r="F79" t="e">
        <f t="shared" si="1"/>
        <v>#N/A</v>
      </c>
    </row>
    <row r="80" spans="4:6">
      <c r="D80" t="s">
        <v>149</v>
      </c>
      <c r="E80">
        <v>0</v>
      </c>
      <c r="F80" t="e">
        <f t="shared" si="1"/>
        <v>#N/A</v>
      </c>
    </row>
    <row r="81" spans="4:6">
      <c r="D81" t="s">
        <v>150</v>
      </c>
      <c r="E81">
        <v>0</v>
      </c>
      <c r="F81" t="e">
        <f t="shared" si="1"/>
        <v>#N/A</v>
      </c>
    </row>
    <row r="82" spans="4:6">
      <c r="D82" t="s">
        <v>151</v>
      </c>
      <c r="E82">
        <v>0</v>
      </c>
      <c r="F82" t="e">
        <f t="shared" si="1"/>
        <v>#N/A</v>
      </c>
    </row>
    <row r="83" spans="4:6">
      <c r="D83" t="s">
        <v>152</v>
      </c>
      <c r="E83">
        <v>0</v>
      </c>
      <c r="F83" t="e">
        <f t="shared" si="1"/>
        <v>#N/A</v>
      </c>
    </row>
    <row r="84" spans="4:6">
      <c r="D84" t="s">
        <v>153</v>
      </c>
      <c r="E84">
        <v>0</v>
      </c>
      <c r="F84" t="e">
        <f t="shared" si="1"/>
        <v>#N/A</v>
      </c>
    </row>
    <row r="85" spans="4:6">
      <c r="D85" t="s">
        <v>154</v>
      </c>
      <c r="E85">
        <v>0</v>
      </c>
      <c r="F85" t="e">
        <f t="shared" si="1"/>
        <v>#N/A</v>
      </c>
    </row>
    <row r="86" spans="4:6">
      <c r="D86" t="s">
        <v>83</v>
      </c>
      <c r="E86">
        <v>2</v>
      </c>
      <c r="F86">
        <f t="shared" si="1"/>
        <v>2</v>
      </c>
    </row>
    <row r="87" spans="4:6">
      <c r="D87" t="s">
        <v>107</v>
      </c>
      <c r="E87">
        <v>2</v>
      </c>
      <c r="F87">
        <f t="shared" si="1"/>
        <v>2</v>
      </c>
    </row>
    <row r="88" spans="4:6">
      <c r="D88" t="s">
        <v>173</v>
      </c>
      <c r="E88">
        <v>0</v>
      </c>
      <c r="F88" t="e">
        <f t="shared" si="1"/>
        <v>#N/A</v>
      </c>
    </row>
    <row r="89" spans="4:6">
      <c r="D89" t="s">
        <v>155</v>
      </c>
      <c r="E89">
        <v>0</v>
      </c>
      <c r="F89" t="e">
        <f t="shared" si="1"/>
        <v>#N/A</v>
      </c>
    </row>
    <row r="90" spans="4:6">
      <c r="D90" t="s">
        <v>117</v>
      </c>
      <c r="E90">
        <v>2</v>
      </c>
      <c r="F90">
        <f t="shared" si="1"/>
        <v>2</v>
      </c>
    </row>
    <row r="91" spans="4:6">
      <c r="D91" t="s">
        <v>109</v>
      </c>
      <c r="E91">
        <v>3</v>
      </c>
      <c r="F91">
        <f t="shared" si="1"/>
        <v>3</v>
      </c>
    </row>
    <row r="92" spans="4:6">
      <c r="D92" t="s">
        <v>104</v>
      </c>
      <c r="E92">
        <v>1</v>
      </c>
      <c r="F92">
        <f t="shared" si="1"/>
        <v>1</v>
      </c>
    </row>
    <row r="93" spans="4:6">
      <c r="D93" t="s">
        <v>102</v>
      </c>
      <c r="E93">
        <v>1</v>
      </c>
      <c r="F93">
        <f t="shared" si="1"/>
        <v>1</v>
      </c>
    </row>
    <row r="94" spans="4:6">
      <c r="D94" t="s">
        <v>156</v>
      </c>
      <c r="E94">
        <v>0</v>
      </c>
      <c r="F94" t="e">
        <f t="shared" si="1"/>
        <v>#N/A</v>
      </c>
    </row>
    <row r="95" spans="4:6">
      <c r="D95" t="s">
        <v>157</v>
      </c>
      <c r="E95">
        <v>0</v>
      </c>
      <c r="F95" t="e">
        <f t="shared" si="1"/>
        <v>#N/A</v>
      </c>
    </row>
    <row r="96" spans="4:6">
      <c r="D96" t="s">
        <v>111</v>
      </c>
      <c r="E96">
        <v>2</v>
      </c>
      <c r="F96">
        <f t="shared" si="1"/>
        <v>2</v>
      </c>
    </row>
    <row r="97" spans="4:6">
      <c r="D97" s="10" t="s">
        <v>158</v>
      </c>
      <c r="E97" s="9">
        <v>23</v>
      </c>
      <c r="F97" t="e">
        <f t="shared" si="1"/>
        <v>#N/A</v>
      </c>
    </row>
    <row r="98" spans="4:6">
      <c r="D98" t="s">
        <v>159</v>
      </c>
      <c r="E98">
        <v>1</v>
      </c>
      <c r="F98">
        <v>1</v>
      </c>
    </row>
    <row r="99" spans="4:6">
      <c r="D99" t="s">
        <v>113</v>
      </c>
      <c r="E99">
        <v>1</v>
      </c>
      <c r="F99">
        <f t="shared" si="1"/>
        <v>1</v>
      </c>
    </row>
    <row r="100" spans="4:6">
      <c r="D100" t="s">
        <v>95</v>
      </c>
      <c r="E100">
        <v>1</v>
      </c>
      <c r="F100">
        <f t="shared" si="1"/>
        <v>1</v>
      </c>
    </row>
    <row r="101" spans="4:6">
      <c r="D101" t="s">
        <v>69</v>
      </c>
      <c r="E101">
        <v>5</v>
      </c>
      <c r="F101">
        <f t="shared" si="1"/>
        <v>5</v>
      </c>
    </row>
    <row r="102" spans="4:6">
      <c r="D102" t="s">
        <v>174</v>
      </c>
      <c r="E102">
        <v>0</v>
      </c>
      <c r="F102" t="e">
        <f t="shared" si="1"/>
        <v>#N/A</v>
      </c>
    </row>
    <row r="103" spans="4:6">
      <c r="D103" t="s">
        <v>175</v>
      </c>
      <c r="E103">
        <v>0</v>
      </c>
      <c r="F103" t="e">
        <f t="shared" si="1"/>
        <v>#N/A</v>
      </c>
    </row>
    <row r="104" spans="4:6">
      <c r="D104" t="s">
        <v>176</v>
      </c>
      <c r="E104">
        <v>0</v>
      </c>
      <c r="F104" t="e">
        <f t="shared" si="1"/>
        <v>#N/A</v>
      </c>
    </row>
    <row r="105" spans="4:6">
      <c r="D105" t="s">
        <v>177</v>
      </c>
      <c r="E105">
        <v>0</v>
      </c>
      <c r="F105" t="e">
        <f t="shared" si="1"/>
        <v>#N/A</v>
      </c>
    </row>
    <row r="106" spans="5:5">
      <c r="E106">
        <f>SUM(E4:E105)</f>
        <v>112</v>
      </c>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I14"/>
  <sheetViews>
    <sheetView workbookViewId="0">
      <selection activeCell="F18" sqref="F18"/>
    </sheetView>
  </sheetViews>
  <sheetFormatPr defaultColWidth="9" defaultRowHeight="13.5"/>
  <cols>
    <col min="1" max="1" width="22" customWidth="1"/>
    <col min="2" max="3" width="11.8833333333333" customWidth="1"/>
    <col min="4" max="4" width="9.75" customWidth="1"/>
    <col min="5" max="5" width="14.1333333333333" customWidth="1"/>
    <col min="6" max="6" width="20.75" customWidth="1"/>
    <col min="7" max="7" width="14.1333333333333" customWidth="1"/>
    <col min="8" max="8" width="16.3833333333333" customWidth="1"/>
    <col min="9" max="9" width="5.75" customWidth="1"/>
  </cols>
  <sheetData>
    <row r="3" spans="1:2">
      <c r="A3" t="s">
        <v>70</v>
      </c>
      <c r="B3" t="s">
        <v>178</v>
      </c>
    </row>
    <row r="4" spans="1:9">
      <c r="A4" t="s">
        <v>160</v>
      </c>
      <c r="B4" t="s">
        <v>54</v>
      </c>
      <c r="C4" t="s">
        <v>55</v>
      </c>
      <c r="D4" t="s">
        <v>56</v>
      </c>
      <c r="E4" t="s">
        <v>57</v>
      </c>
      <c r="F4" t="s">
        <v>58</v>
      </c>
      <c r="G4" t="s">
        <v>59</v>
      </c>
      <c r="H4" t="s">
        <v>60</v>
      </c>
      <c r="I4" t="s">
        <v>61</v>
      </c>
    </row>
    <row r="5" spans="1:9">
      <c r="A5" s="6" t="s">
        <v>62</v>
      </c>
      <c r="B5" s="7"/>
      <c r="C5" s="7">
        <v>0</v>
      </c>
      <c r="D5" s="7">
        <v>1</v>
      </c>
      <c r="E5" s="7">
        <v>1</v>
      </c>
      <c r="F5" s="7"/>
      <c r="G5" s="7"/>
      <c r="H5" s="7">
        <v>2</v>
      </c>
      <c r="I5" s="7">
        <v>4</v>
      </c>
    </row>
    <row r="6" spans="1:9">
      <c r="A6" s="6" t="s">
        <v>63</v>
      </c>
      <c r="B6" s="7">
        <v>6</v>
      </c>
      <c r="C6" s="7"/>
      <c r="D6" s="7"/>
      <c r="E6" s="7"/>
      <c r="F6" s="7">
        <v>3</v>
      </c>
      <c r="G6" s="7"/>
      <c r="H6" s="7">
        <v>6</v>
      </c>
      <c r="I6" s="7">
        <v>15</v>
      </c>
    </row>
    <row r="7" spans="1:9">
      <c r="A7" s="6" t="s">
        <v>13</v>
      </c>
      <c r="B7" s="7"/>
      <c r="C7" s="7">
        <v>1</v>
      </c>
      <c r="D7" s="7"/>
      <c r="E7" s="7"/>
      <c r="F7" s="7">
        <v>7</v>
      </c>
      <c r="G7" s="7"/>
      <c r="H7" s="7">
        <v>3</v>
      </c>
      <c r="I7" s="7">
        <v>11</v>
      </c>
    </row>
    <row r="8" spans="1:9">
      <c r="A8" s="6" t="s">
        <v>64</v>
      </c>
      <c r="B8" s="7"/>
      <c r="C8" s="7">
        <v>1</v>
      </c>
      <c r="D8" s="7"/>
      <c r="E8" s="7"/>
      <c r="F8" s="7">
        <v>1</v>
      </c>
      <c r="G8" s="7"/>
      <c r="H8" s="7">
        <v>2</v>
      </c>
      <c r="I8" s="7">
        <v>4</v>
      </c>
    </row>
    <row r="9" spans="1:9">
      <c r="A9" s="6" t="s">
        <v>65</v>
      </c>
      <c r="B9" s="7"/>
      <c r="C9" s="7"/>
      <c r="D9" s="7"/>
      <c r="E9" s="7"/>
      <c r="F9" s="7"/>
      <c r="G9" s="7"/>
      <c r="H9" s="7">
        <v>5</v>
      </c>
      <c r="I9" s="7">
        <v>5</v>
      </c>
    </row>
    <row r="10" spans="1:9">
      <c r="A10" s="6" t="s">
        <v>66</v>
      </c>
      <c r="B10" s="7"/>
      <c r="C10" s="7"/>
      <c r="D10" s="7">
        <v>2</v>
      </c>
      <c r="E10" s="7">
        <v>4</v>
      </c>
      <c r="F10" s="7"/>
      <c r="G10" s="7"/>
      <c r="H10" s="7">
        <v>3</v>
      </c>
      <c r="I10" s="7">
        <v>9</v>
      </c>
    </row>
    <row r="11" spans="1:9">
      <c r="A11" s="6" t="s">
        <v>67</v>
      </c>
      <c r="B11" s="7"/>
      <c r="C11" s="7">
        <v>1</v>
      </c>
      <c r="D11" s="7"/>
      <c r="E11" s="7"/>
      <c r="F11" s="7"/>
      <c r="G11" s="7">
        <v>3</v>
      </c>
      <c r="H11" s="7"/>
      <c r="I11" s="7">
        <v>4</v>
      </c>
    </row>
    <row r="12" spans="1:9">
      <c r="A12" s="6" t="s">
        <v>68</v>
      </c>
      <c r="B12" s="7"/>
      <c r="C12" s="7"/>
      <c r="D12" s="7">
        <v>26</v>
      </c>
      <c r="E12" s="7"/>
      <c r="F12" s="7"/>
      <c r="G12" s="7"/>
      <c r="H12" s="7"/>
      <c r="I12" s="7">
        <v>26</v>
      </c>
    </row>
    <row r="13" spans="1:9">
      <c r="A13" s="6" t="s">
        <v>69</v>
      </c>
      <c r="B13" s="7">
        <v>2</v>
      </c>
      <c r="C13" s="7">
        <v>1</v>
      </c>
      <c r="D13" s="7"/>
      <c r="E13" s="7"/>
      <c r="F13" s="7"/>
      <c r="G13" s="7"/>
      <c r="H13" s="7">
        <v>2</v>
      </c>
      <c r="I13" s="7">
        <v>5</v>
      </c>
    </row>
    <row r="14" spans="1:9">
      <c r="A14" s="6" t="s">
        <v>61</v>
      </c>
      <c r="B14" s="7">
        <v>8</v>
      </c>
      <c r="C14" s="7">
        <v>4</v>
      </c>
      <c r="D14" s="7">
        <v>29</v>
      </c>
      <c r="E14" s="7">
        <v>5</v>
      </c>
      <c r="F14" s="7">
        <v>11</v>
      </c>
      <c r="G14" s="7">
        <v>3</v>
      </c>
      <c r="H14" s="7">
        <v>23</v>
      </c>
      <c r="I14" s="7">
        <v>83</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tabSelected="1" workbookViewId="0">
      <selection activeCell="F4" sqref="F4"/>
    </sheetView>
  </sheetViews>
  <sheetFormatPr defaultColWidth="9" defaultRowHeight="13.5" outlineLevelRow="4" outlineLevelCol="5"/>
  <cols>
    <col min="1" max="1" width="4.125" customWidth="1"/>
    <col min="2" max="2" width="16" customWidth="1"/>
    <col min="3" max="3" width="11.125" customWidth="1"/>
    <col min="4" max="4" width="16.25" customWidth="1"/>
    <col min="5" max="5" width="13.25" customWidth="1"/>
    <col min="6" max="6" width="63.125" customWidth="1"/>
  </cols>
  <sheetData>
    <row r="1" ht="55" customHeight="1" spans="1:6">
      <c r="A1" s="1" t="s">
        <v>179</v>
      </c>
      <c r="B1" s="1"/>
      <c r="C1" s="1"/>
      <c r="D1" s="1"/>
      <c r="E1" s="1"/>
      <c r="F1" s="1"/>
    </row>
    <row r="2" ht="32" customHeight="1" spans="1:6">
      <c r="A2" s="2" t="s">
        <v>180</v>
      </c>
      <c r="B2" s="2" t="s">
        <v>181</v>
      </c>
      <c r="C2" s="2" t="s">
        <v>182</v>
      </c>
      <c r="D2" s="2" t="s">
        <v>6</v>
      </c>
      <c r="E2" s="2" t="s">
        <v>8</v>
      </c>
      <c r="F2" s="2" t="s">
        <v>183</v>
      </c>
    </row>
    <row r="3" ht="124" customHeight="1" spans="1:6">
      <c r="A3" s="3">
        <v>1</v>
      </c>
      <c r="B3" s="4" t="s">
        <v>184</v>
      </c>
      <c r="C3" s="4" t="s">
        <v>185</v>
      </c>
      <c r="D3" s="4" t="s">
        <v>186</v>
      </c>
      <c r="E3" s="4" t="s">
        <v>187</v>
      </c>
      <c r="F3" s="5" t="s">
        <v>188</v>
      </c>
    </row>
    <row r="4" ht="99" customHeight="1" spans="1:6">
      <c r="A4" s="3">
        <v>2</v>
      </c>
      <c r="B4" s="4" t="s">
        <v>189</v>
      </c>
      <c r="C4" s="4" t="s">
        <v>190</v>
      </c>
      <c r="D4" s="4" t="s">
        <v>191</v>
      </c>
      <c r="E4" s="4" t="s">
        <v>187</v>
      </c>
      <c r="F4" s="5" t="s">
        <v>192</v>
      </c>
    </row>
    <row r="5" ht="105" customHeight="1" spans="1:6">
      <c r="A5" s="3">
        <v>3</v>
      </c>
      <c r="B5" s="4" t="s">
        <v>193</v>
      </c>
      <c r="C5" s="4" t="s">
        <v>190</v>
      </c>
      <c r="D5" s="4" t="s">
        <v>186</v>
      </c>
      <c r="E5" s="4" t="s">
        <v>187</v>
      </c>
      <c r="F5" s="5" t="s">
        <v>194</v>
      </c>
    </row>
  </sheetData>
  <mergeCells count="1">
    <mergeCell ref="A1:F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5</vt:i4>
      </vt:variant>
    </vt:vector>
  </HeadingPairs>
  <TitlesOfParts>
    <vt:vector size="5" baseType="lpstr">
      <vt:lpstr>Sheet4</vt:lpstr>
      <vt:lpstr>Sheet2</vt:lpstr>
      <vt:lpstr>Sheet3</vt:lpstr>
      <vt:lpstr>Sheet6</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黄恋</dc:creator>
  <cp:lastModifiedBy>黄伟</cp:lastModifiedBy>
  <dcterms:created xsi:type="dcterms:W3CDTF">2023-06-26T08:58:00Z</dcterms:created>
  <cp:lastPrinted>2023-09-25T08:26:00Z</cp:lastPrinted>
  <dcterms:modified xsi:type="dcterms:W3CDTF">2024-01-17T09:19:12Z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DAC74C7FC5E54449BADE3C3C65A7CAD1</vt:lpwstr>
  </property>
  <property fmtid="{D5CDD505-2E9C-101B-9397-08002B2CF9AE}" pid="3" name="KSOProductBuildVer">
    <vt:lpwstr>2052-11.8.2.12085</vt:lpwstr>
  </property>
</Properties>
</file>