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6048_65a101709aa4b" sheetId="1" r:id="rId1"/>
    <sheet name="Sheet1" sheetId="2" r:id="rId2"/>
  </sheets>
  <definedNames>
    <definedName name="_xlnm.Print_Titles" localSheetId="0">'6048_65a101709aa4b'!$3:$3</definedName>
  </definedNames>
  <calcPr fullCalcOnLoad="1"/>
</workbook>
</file>

<file path=xl/sharedStrings.xml><?xml version="1.0" encoding="utf-8"?>
<sst xmlns="http://schemas.openxmlformats.org/spreadsheetml/2006/main" count="41" uniqueCount="18">
  <si>
    <t>附件1：</t>
  </si>
  <si>
    <t>贵州威宁草海机场有限责任公司
2023年面向社会公开招聘工作人员笔试成绩排名及进入资格复审人员名单</t>
  </si>
  <si>
    <t>序号</t>
  </si>
  <si>
    <t>岗位代码</t>
  </si>
  <si>
    <t>岗位名称</t>
  </si>
  <si>
    <t>招聘单位</t>
  </si>
  <si>
    <t>姓名</t>
  </si>
  <si>
    <t>准考证号</t>
  </si>
  <si>
    <t>笔试成绩</t>
  </si>
  <si>
    <t>笔试折算后成绩（60%）</t>
  </si>
  <si>
    <t>笔试成绩排名</t>
  </si>
  <si>
    <t>是否进入资格复审</t>
  </si>
  <si>
    <t>备注</t>
  </si>
  <si>
    <t>财务人员</t>
  </si>
  <si>
    <t>贵州威宁草海机场综合服务有限责任公司</t>
  </si>
  <si>
    <t>是</t>
  </si>
  <si>
    <t>否</t>
  </si>
  <si>
    <t>贵州威宁草海机场有限责任公司
2023年面向社会公开招聘工作人员笔试登分表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</si>
</sst>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1"/>
      <color theme="1"/>
      <name val="Calibri"/>
      <family val="0"/>
    </font>
    <font>
      <sz val="11"/>
      <name val="宋体"/>
      <family val="0"/>
    </font>
    <font>
      <b/>
      <sz val="24"/>
      <color indexed="8"/>
      <name val="等线"/>
      <family val="0"/>
    </font>
    <font>
      <sz val="12"/>
      <color indexed="8"/>
      <name val="等线"/>
      <family val="0"/>
    </font>
    <font>
      <sz val="12"/>
      <color indexed="10"/>
      <name val="等线"/>
      <family val="0"/>
    </font>
    <font>
      <sz val="14"/>
      <color indexed="8"/>
      <name val="黑体"/>
      <family val="3"/>
    </font>
    <font>
      <b/>
      <sz val="22"/>
      <color indexed="8"/>
      <name val="方正小标宋简体"/>
      <family val="4"/>
    </font>
    <font>
      <b/>
      <sz val="12"/>
      <color indexed="8"/>
      <name val="仿宋_GB2312"/>
      <family val="3"/>
    </font>
    <font>
      <sz val="12"/>
      <name val="仿宋_GB2312"/>
      <family val="3"/>
    </font>
    <font>
      <sz val="12"/>
      <color indexed="10"/>
      <name val="仿宋_GB2312"/>
      <family val="3"/>
    </font>
    <font>
      <sz val="12"/>
      <color indexed="8"/>
      <name val="仿宋_GB2312"/>
      <family val="3"/>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60"/>
      <name val="等线"/>
      <family val="0"/>
    </font>
    <font>
      <sz val="11"/>
      <color indexed="9"/>
      <name val="等线"/>
      <family val="0"/>
    </font>
    <font>
      <sz val="11"/>
      <color indexed="8"/>
      <name val="等线"/>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b/>
      <sz val="24"/>
      <color theme="1"/>
      <name val="Calibri"/>
      <family val="0"/>
    </font>
    <font>
      <sz val="12"/>
      <color theme="1"/>
      <name val="Calibri"/>
      <family val="0"/>
    </font>
    <font>
      <sz val="12"/>
      <color rgb="FFFF0000"/>
      <name val="Calibri"/>
      <family val="0"/>
    </font>
    <font>
      <sz val="14"/>
      <color theme="1"/>
      <name val="黑体"/>
      <family val="3"/>
    </font>
    <font>
      <b/>
      <sz val="22"/>
      <color theme="1"/>
      <name val="方正小标宋简体"/>
      <family val="4"/>
    </font>
    <font>
      <b/>
      <sz val="12"/>
      <color theme="1"/>
      <name val="仿宋_GB2312"/>
      <family val="3"/>
    </font>
    <font>
      <sz val="12"/>
      <color rgb="FFFF0000"/>
      <name val="仿宋_GB2312"/>
      <family val="3"/>
    </font>
    <font>
      <sz val="12"/>
      <color theme="1"/>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4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4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4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4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cellStyleXfs>
  <cellXfs count="18">
    <xf numFmtId="0" fontId="0" fillId="0" borderId="0" xfId="0" applyFont="1" applyAlignment="1">
      <alignment vertical="center"/>
    </xf>
    <xf numFmtId="0" fontId="0" fillId="0" borderId="0" xfId="0"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horizontal="center" vertical="center"/>
    </xf>
    <xf numFmtId="0" fontId="49" fillId="0" borderId="0" xfId="0" applyFont="1" applyAlignment="1">
      <alignment horizontal="center" vertical="center" wrapText="1"/>
    </xf>
    <xf numFmtId="0" fontId="50" fillId="0" borderId="0" xfId="0" applyFont="1" applyAlignment="1">
      <alignment horizontal="center" vertical="center" wrapText="1"/>
    </xf>
    <xf numFmtId="0" fontId="51" fillId="0" borderId="0" xfId="0" applyFont="1" applyAlignment="1">
      <alignment horizontal="left" vertical="center" wrapText="1"/>
    </xf>
    <xf numFmtId="0" fontId="51" fillId="0" borderId="0" xfId="0" applyFont="1" applyAlignment="1">
      <alignment horizontal="left" vertical="center" wrapText="1"/>
    </xf>
    <xf numFmtId="0" fontId="52" fillId="0" borderId="0" xfId="0" applyFont="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176" fontId="8" fillId="0" borderId="10" xfId="0" applyNumberFormat="1" applyFont="1" applyBorder="1" applyAlignment="1">
      <alignment horizontal="center" vertical="center" wrapText="1"/>
    </xf>
    <xf numFmtId="0" fontId="54"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0"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2"/>
  <sheetViews>
    <sheetView tabSelected="1" zoomScale="85" zoomScaleNormal="85" workbookViewId="0" topLeftCell="A1">
      <selection activeCell="H5" sqref="H5"/>
    </sheetView>
  </sheetViews>
  <sheetFormatPr defaultColWidth="9.00390625" defaultRowHeight="15"/>
  <cols>
    <col min="1" max="1" width="7.421875" style="1" customWidth="1"/>
    <col min="2" max="2" width="12.8515625" style="1" customWidth="1"/>
    <col min="3" max="3" width="13.00390625" style="1" customWidth="1"/>
    <col min="4" max="4" width="25.7109375" style="1" customWidth="1"/>
    <col min="5" max="5" width="11.421875" style="1" customWidth="1"/>
    <col min="6" max="7" width="13.57421875" style="1" customWidth="1"/>
    <col min="8" max="8" width="16.421875" style="1" customWidth="1"/>
    <col min="9" max="9" width="10.7109375" style="1" customWidth="1"/>
    <col min="10" max="11" width="13.8515625" style="1" customWidth="1"/>
    <col min="12" max="16384" width="9.00390625" style="1" customWidth="1"/>
  </cols>
  <sheetData>
    <row r="1" spans="1:2" ht="28.5" customHeight="1">
      <c r="A1" s="6" t="s">
        <v>0</v>
      </c>
      <c r="B1" s="7"/>
    </row>
    <row r="2" spans="1:11" s="1" customFormat="1" ht="78.75" customHeight="1">
      <c r="A2" s="8" t="s">
        <v>1</v>
      </c>
      <c r="B2" s="8"/>
      <c r="C2" s="8"/>
      <c r="D2" s="8"/>
      <c r="E2" s="8"/>
      <c r="F2" s="8"/>
      <c r="G2" s="8"/>
      <c r="H2" s="8"/>
      <c r="I2" s="8"/>
      <c r="J2" s="8"/>
      <c r="K2" s="8"/>
    </row>
    <row r="3" spans="1:11" s="4" customFormat="1" ht="49.5" customHeight="1">
      <c r="A3" s="9" t="s">
        <v>2</v>
      </c>
      <c r="B3" s="9" t="s">
        <v>3</v>
      </c>
      <c r="C3" s="9" t="s">
        <v>4</v>
      </c>
      <c r="D3" s="9" t="s">
        <v>5</v>
      </c>
      <c r="E3" s="9" t="s">
        <v>6</v>
      </c>
      <c r="F3" s="9" t="s">
        <v>7</v>
      </c>
      <c r="G3" s="10" t="s">
        <v>8</v>
      </c>
      <c r="H3" s="9" t="s">
        <v>9</v>
      </c>
      <c r="I3" s="9" t="s">
        <v>10</v>
      </c>
      <c r="J3" s="9" t="s">
        <v>11</v>
      </c>
      <c r="K3" s="10" t="s">
        <v>12</v>
      </c>
    </row>
    <row r="4" spans="1:11" s="5" customFormat="1" ht="48" customHeight="1">
      <c r="A4" s="11">
        <v>1</v>
      </c>
      <c r="B4" s="12" t="str">
        <f aca="true" t="shared" si="0" ref="B4:B12">"01"</f>
        <v>01</v>
      </c>
      <c r="C4" s="12" t="s">
        <v>13</v>
      </c>
      <c r="D4" s="12" t="s">
        <v>14</v>
      </c>
      <c r="E4" s="12" t="str">
        <f>"李蓉"</f>
        <v>李蓉</v>
      </c>
      <c r="F4" s="12" t="str">
        <f>"20240104"</f>
        <v>20240104</v>
      </c>
      <c r="G4" s="11">
        <v>65</v>
      </c>
      <c r="H4" s="13">
        <f>G4*0.6</f>
        <v>39</v>
      </c>
      <c r="I4" s="11">
        <v>1</v>
      </c>
      <c r="J4" s="14" t="s">
        <v>15</v>
      </c>
      <c r="K4" s="15"/>
    </row>
    <row r="5" spans="1:11" s="5" customFormat="1" ht="48" customHeight="1">
      <c r="A5" s="11">
        <v>2</v>
      </c>
      <c r="B5" s="12" t="str">
        <f t="shared" si="0"/>
        <v>01</v>
      </c>
      <c r="C5" s="12" t="s">
        <v>13</v>
      </c>
      <c r="D5" s="12" t="s">
        <v>14</v>
      </c>
      <c r="E5" s="12" t="str">
        <f>"马文参"</f>
        <v>马文参</v>
      </c>
      <c r="F5" s="12" t="str">
        <f>"20240108"</f>
        <v>20240108</v>
      </c>
      <c r="G5" s="11">
        <v>63</v>
      </c>
      <c r="H5" s="13">
        <f aca="true" t="shared" si="1" ref="H5:H12">G5*0.6</f>
        <v>37.8</v>
      </c>
      <c r="I5" s="11">
        <v>2</v>
      </c>
      <c r="J5" s="14" t="s">
        <v>15</v>
      </c>
      <c r="K5" s="15"/>
    </row>
    <row r="6" spans="1:11" s="5" customFormat="1" ht="48" customHeight="1">
      <c r="A6" s="11">
        <v>3</v>
      </c>
      <c r="B6" s="12" t="str">
        <f t="shared" si="0"/>
        <v>01</v>
      </c>
      <c r="C6" s="12" t="s">
        <v>13</v>
      </c>
      <c r="D6" s="12" t="s">
        <v>14</v>
      </c>
      <c r="E6" s="12" t="str">
        <f>"吕保仓"</f>
        <v>吕保仓</v>
      </c>
      <c r="F6" s="12" t="str">
        <f>"20240102"</f>
        <v>20240102</v>
      </c>
      <c r="G6" s="11">
        <v>59</v>
      </c>
      <c r="H6" s="13">
        <f t="shared" si="1"/>
        <v>35.4</v>
      </c>
      <c r="I6" s="11">
        <v>3</v>
      </c>
      <c r="J6" s="14" t="s">
        <v>15</v>
      </c>
      <c r="K6" s="15"/>
    </row>
    <row r="7" spans="1:11" s="5" customFormat="1" ht="48" customHeight="1">
      <c r="A7" s="11">
        <v>4</v>
      </c>
      <c r="B7" s="12" t="str">
        <f t="shared" si="0"/>
        <v>01</v>
      </c>
      <c r="C7" s="12" t="s">
        <v>13</v>
      </c>
      <c r="D7" s="12" t="s">
        <v>14</v>
      </c>
      <c r="E7" s="12" t="str">
        <f>"李文静"</f>
        <v>李文静</v>
      </c>
      <c r="F7" s="12" t="str">
        <f>"20240101"</f>
        <v>20240101</v>
      </c>
      <c r="G7" s="11">
        <v>53</v>
      </c>
      <c r="H7" s="13">
        <f t="shared" si="1"/>
        <v>31.799999999999997</v>
      </c>
      <c r="I7" s="11">
        <v>4</v>
      </c>
      <c r="J7" s="14" t="s">
        <v>15</v>
      </c>
      <c r="K7" s="15"/>
    </row>
    <row r="8" spans="1:11" s="5" customFormat="1" ht="48" customHeight="1">
      <c r="A8" s="11">
        <v>5</v>
      </c>
      <c r="B8" s="12" t="str">
        <f t="shared" si="0"/>
        <v>01</v>
      </c>
      <c r="C8" s="12" t="s">
        <v>13</v>
      </c>
      <c r="D8" s="12" t="s">
        <v>14</v>
      </c>
      <c r="E8" s="12" t="str">
        <f>"陈敏"</f>
        <v>陈敏</v>
      </c>
      <c r="F8" s="12" t="str">
        <f>"20240109"</f>
        <v>20240109</v>
      </c>
      <c r="G8" s="11">
        <v>52</v>
      </c>
      <c r="H8" s="13">
        <f t="shared" si="1"/>
        <v>31.2</v>
      </c>
      <c r="I8" s="11">
        <v>5</v>
      </c>
      <c r="J8" s="14" t="s">
        <v>15</v>
      </c>
      <c r="K8" s="15"/>
    </row>
    <row r="9" spans="1:11" s="4" customFormat="1" ht="48" customHeight="1">
      <c r="A9" s="11">
        <v>6</v>
      </c>
      <c r="B9" s="12" t="str">
        <f t="shared" si="0"/>
        <v>01</v>
      </c>
      <c r="C9" s="12" t="s">
        <v>13</v>
      </c>
      <c r="D9" s="12" t="s">
        <v>14</v>
      </c>
      <c r="E9" s="12" t="str">
        <f>"顾悦"</f>
        <v>顾悦</v>
      </c>
      <c r="F9" s="12" t="str">
        <f>"20240106"</f>
        <v>20240106</v>
      </c>
      <c r="G9" s="11">
        <v>49</v>
      </c>
      <c r="H9" s="13">
        <f t="shared" si="1"/>
        <v>29.4</v>
      </c>
      <c r="I9" s="11">
        <v>6</v>
      </c>
      <c r="J9" s="16" t="s">
        <v>16</v>
      </c>
      <c r="K9" s="17"/>
    </row>
    <row r="10" spans="1:11" s="4" customFormat="1" ht="48" customHeight="1">
      <c r="A10" s="11">
        <v>7</v>
      </c>
      <c r="B10" s="12" t="str">
        <f t="shared" si="0"/>
        <v>01</v>
      </c>
      <c r="C10" s="12" t="s">
        <v>13</v>
      </c>
      <c r="D10" s="12" t="s">
        <v>14</v>
      </c>
      <c r="E10" s="12" t="str">
        <f>"赵庆筛"</f>
        <v>赵庆筛</v>
      </c>
      <c r="F10" s="12" t="str">
        <f>"20240103"</f>
        <v>20240103</v>
      </c>
      <c r="G10" s="11">
        <v>44</v>
      </c>
      <c r="H10" s="13">
        <f t="shared" si="1"/>
        <v>26.4</v>
      </c>
      <c r="I10" s="11">
        <v>7</v>
      </c>
      <c r="J10" s="16" t="s">
        <v>16</v>
      </c>
      <c r="K10" s="17"/>
    </row>
    <row r="11" spans="1:11" s="4" customFormat="1" ht="48" customHeight="1">
      <c r="A11" s="11">
        <v>8</v>
      </c>
      <c r="B11" s="12" t="str">
        <f t="shared" si="0"/>
        <v>01</v>
      </c>
      <c r="C11" s="12" t="s">
        <v>13</v>
      </c>
      <c r="D11" s="12" t="s">
        <v>14</v>
      </c>
      <c r="E11" s="12" t="str">
        <f>"郑太永"</f>
        <v>郑太永</v>
      </c>
      <c r="F11" s="12" t="str">
        <f>"20240107"</f>
        <v>20240107</v>
      </c>
      <c r="G11" s="11">
        <v>44</v>
      </c>
      <c r="H11" s="13">
        <f t="shared" si="1"/>
        <v>26.4</v>
      </c>
      <c r="I11" s="11">
        <v>8</v>
      </c>
      <c r="J11" s="16" t="s">
        <v>16</v>
      </c>
      <c r="K11" s="17"/>
    </row>
    <row r="12" spans="1:11" s="4" customFormat="1" ht="48" customHeight="1">
      <c r="A12" s="11">
        <v>9</v>
      </c>
      <c r="B12" s="12" t="str">
        <f t="shared" si="0"/>
        <v>01</v>
      </c>
      <c r="C12" s="12" t="s">
        <v>13</v>
      </c>
      <c r="D12" s="12" t="s">
        <v>14</v>
      </c>
      <c r="E12" s="12" t="str">
        <f>"杨靖"</f>
        <v>杨靖</v>
      </c>
      <c r="F12" s="12" t="str">
        <f>"20240105"</f>
        <v>20240105</v>
      </c>
      <c r="G12" s="11">
        <v>43</v>
      </c>
      <c r="H12" s="13">
        <f t="shared" si="1"/>
        <v>25.8</v>
      </c>
      <c r="I12" s="11">
        <v>9</v>
      </c>
      <c r="J12" s="16" t="s">
        <v>16</v>
      </c>
      <c r="K12" s="17"/>
    </row>
  </sheetData>
  <sheetProtection/>
  <mergeCells count="2">
    <mergeCell ref="A1:B1"/>
    <mergeCell ref="A2:K2"/>
  </mergeCells>
  <printOptions/>
  <pageMargins left="0.7006944444444444" right="0.7006944444444444" top="0.7513888888888889" bottom="0.7513888888888889" header="0.2986111111111111" footer="0.2986111111111111"/>
  <pageSetup fitToHeight="0" fitToWidth="1" horizontalDpi="600" verticalDpi="600" orientation="landscape" paperSize="9" scale="84"/>
</worksheet>
</file>

<file path=xl/worksheets/sheet2.xml><?xml version="1.0" encoding="utf-8"?>
<worksheet xmlns="http://schemas.openxmlformats.org/spreadsheetml/2006/main" xmlns:r="http://schemas.openxmlformats.org/officeDocument/2006/relationships">
  <dimension ref="A1:J1"/>
  <sheetViews>
    <sheetView zoomScaleSheetLayoutView="100" workbookViewId="0" topLeftCell="A1">
      <selection activeCell="A1" sqref="A1:IV1"/>
    </sheetView>
  </sheetViews>
  <sheetFormatPr defaultColWidth="9.00390625" defaultRowHeight="15"/>
  <sheetData>
    <row r="1" spans="1:10" s="1" customFormat="1" ht="78.75" customHeight="1">
      <c r="A1" s="2" t="s">
        <v>17</v>
      </c>
      <c r="B1" s="3"/>
      <c r="C1" s="3"/>
      <c r="D1" s="3"/>
      <c r="E1" s="3"/>
      <c r="F1" s="3"/>
      <c r="G1" s="3"/>
      <c r="H1" s="3"/>
      <c r="I1" s="3"/>
      <c r="J1" s="3"/>
    </row>
  </sheetData>
  <sheetProtection/>
  <mergeCells count="1">
    <mergeCell ref="A1:J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阿飞</dc:creator>
  <cp:keywords/>
  <dc:description/>
  <cp:lastModifiedBy>飞翔</cp:lastModifiedBy>
  <dcterms:created xsi:type="dcterms:W3CDTF">2024-01-12T09:08:45Z</dcterms:created>
  <dcterms:modified xsi:type="dcterms:W3CDTF">2024-01-15T06:43:18Z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8773CB8448AF453F8C052C08BFCC93E1_13</vt:lpwstr>
  </property>
  <property fmtid="{D5CDD505-2E9C-101B-9397-08002B2CF9AE}" pid="4" name="KSOProductBuildV">
    <vt:lpwstr>2052-12.1.0.16120</vt:lpwstr>
  </property>
</Properties>
</file>