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<sst xmlns="http://schemas.openxmlformats.org/spreadsheetml/2006/main" count="196" uniqueCount="105">
  <si>
    <t>儋州市卫生健康委员会2023年面向社会考核招聘紧缺事业单位编内卫生专业技术人员
综合成绩汇总表</t>
  </si>
  <si>
    <t>序号</t>
  </si>
  <si>
    <t>报考岗位</t>
  </si>
  <si>
    <t>姓名</t>
  </si>
  <si>
    <t>结构化
面试成绩</t>
  </si>
  <si>
    <t>结构化面试成绩*40%</t>
  </si>
  <si>
    <t>技能考核
面试成绩</t>
  </si>
  <si>
    <t>技能考核面试成绩*60%</t>
  </si>
  <si>
    <t>综合成绩</t>
  </si>
  <si>
    <t>排名</t>
  </si>
  <si>
    <t>备注</t>
  </si>
  <si>
    <t>0101_妇科副主任医师专技岗</t>
  </si>
  <si>
    <t>柴春晶</t>
  </si>
  <si>
    <t>0111_妇产科主治医师专技岗</t>
  </si>
  <si>
    <t>王冰冰</t>
  </si>
  <si>
    <t>刘平</t>
  </si>
  <si>
    <t>面试缺考</t>
  </si>
  <si>
    <t>0305_内科初级医师专技岗</t>
  </si>
  <si>
    <t>谢康成</t>
  </si>
  <si>
    <t>李素娟</t>
  </si>
  <si>
    <t>唐小玲</t>
  </si>
  <si>
    <t>陈玉娟</t>
  </si>
  <si>
    <t>黄晓丹</t>
  </si>
  <si>
    <t>简福爱</t>
  </si>
  <si>
    <t>何日丽</t>
  </si>
  <si>
    <t>周春柳</t>
  </si>
  <si>
    <t>陈良德</t>
  </si>
  <si>
    <t>曾统曲</t>
  </si>
  <si>
    <t>吴生侬</t>
  </si>
  <si>
    <t>刘少贤</t>
  </si>
  <si>
    <t>赵坚发</t>
  </si>
  <si>
    <t>符传登</t>
  </si>
  <si>
    <t>符小颖</t>
  </si>
  <si>
    <t>万明汉</t>
  </si>
  <si>
    <t>吴文静</t>
  </si>
  <si>
    <t>0102_儿科医师专技岗</t>
  </si>
  <si>
    <t>柳旎</t>
  </si>
  <si>
    <t>0108_骨科主治医师专技岗</t>
  </si>
  <si>
    <t>王文松</t>
  </si>
  <si>
    <t>0109_全科主治医师专技岗</t>
  </si>
  <si>
    <t>黄香波</t>
  </si>
  <si>
    <t>林英义</t>
  </si>
  <si>
    <t>郭海雄</t>
  </si>
  <si>
    <t>黎井教</t>
  </si>
  <si>
    <t>0114_新生儿科主治医师专技岗</t>
  </si>
  <si>
    <t>苏天才</t>
  </si>
  <si>
    <t>王光宇</t>
  </si>
  <si>
    <t>陈纪红</t>
  </si>
  <si>
    <t>0304_内科主治医师专技岗</t>
  </si>
  <si>
    <t>王康</t>
  </si>
  <si>
    <t>黎冠聪</t>
  </si>
  <si>
    <t>钟赞娟</t>
  </si>
  <si>
    <t>王献诗</t>
  </si>
  <si>
    <t>未进入技能考核</t>
  </si>
  <si>
    <t>阮贵玲</t>
  </si>
  <si>
    <t>0107_B超副主任医师专技岗</t>
  </si>
  <si>
    <t>薛文丹</t>
  </si>
  <si>
    <t>0303_放射医师专技岗</t>
  </si>
  <si>
    <t>王冲</t>
  </si>
  <si>
    <t>郭占候</t>
  </si>
  <si>
    <t>0306_放射技师专技岗</t>
  </si>
  <si>
    <t>陈博堂</t>
  </si>
  <si>
    <t xml:space="preserve">韩纹秀 </t>
  </si>
  <si>
    <t>周菊秋</t>
  </si>
  <si>
    <t>黄坚利</t>
  </si>
  <si>
    <t>林唐祥</t>
  </si>
  <si>
    <t>黎富晨</t>
  </si>
  <si>
    <t>张运美</t>
  </si>
  <si>
    <t>马丽群</t>
  </si>
  <si>
    <t>苏鸿万</t>
  </si>
  <si>
    <t>陈秀玉</t>
  </si>
  <si>
    <t>朱媛媛</t>
  </si>
  <si>
    <t>李国华</t>
  </si>
  <si>
    <t>赵红梅</t>
  </si>
  <si>
    <t>羊可姣</t>
  </si>
  <si>
    <t>吴月彩</t>
  </si>
  <si>
    <t>李大位</t>
  </si>
  <si>
    <t>唐颜</t>
  </si>
  <si>
    <t>柴子晗</t>
  </si>
  <si>
    <t>吴西健</t>
  </si>
  <si>
    <t>羊木楼</t>
  </si>
  <si>
    <t>陈洪霞</t>
  </si>
  <si>
    <t>张瑞丽</t>
  </si>
  <si>
    <t>符欣欣</t>
  </si>
  <si>
    <t>0307_B超医师专技岗</t>
  </si>
  <si>
    <t>谢彩基</t>
  </si>
  <si>
    <t>0105_检验副主任专技岗</t>
  </si>
  <si>
    <t>王造昌</t>
  </si>
  <si>
    <t>0201_检验专技岗</t>
  </si>
  <si>
    <t>何彩菊</t>
  </si>
  <si>
    <t>李一燕</t>
  </si>
  <si>
    <t>郑慧丹</t>
  </si>
  <si>
    <t>李晓康</t>
  </si>
  <si>
    <t>钟万喜</t>
  </si>
  <si>
    <t>范兴腾</t>
  </si>
  <si>
    <t>0112_针灸推拿主治医师专技岗</t>
  </si>
  <si>
    <t>0110_口腔主治医师专技岗</t>
  </si>
  <si>
    <t>何钦斌</t>
  </si>
  <si>
    <t>刘盛伟</t>
  </si>
  <si>
    <t>裴玉</t>
  </si>
  <si>
    <t>0302_口腔医师专技岗</t>
  </si>
  <si>
    <t>吴泽亮</t>
  </si>
  <si>
    <t>李青女</t>
  </si>
  <si>
    <t>贾涛</t>
  </si>
  <si>
    <t>0115_中药主管技师专技岗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</si>
</sst>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\(0\)"/>
  </numFmts>
  <fonts count="49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177" fontId="45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00" workbookViewId="0" topLeftCell="A1">
      <selection activeCell="O5" sqref="O5"/>
    </sheetView>
  </sheetViews>
  <sheetFormatPr defaultColWidth="9.00390625" defaultRowHeight="33" customHeight="1"/>
  <cols>
    <col min="1" max="1" width="5.25390625" style="1" customWidth="1"/>
    <col min="2" max="2" width="30.375" style="1" customWidth="1"/>
    <col min="3" max="3" width="8.125" style="1" customWidth="1"/>
    <col min="4" max="4" width="11.00390625" style="3" customWidth="1"/>
    <col min="5" max="5" width="13.25390625" style="3" customWidth="1"/>
    <col min="6" max="6" width="10.75390625" style="3" customWidth="1"/>
    <col min="7" max="7" width="13.625" style="3" customWidth="1"/>
    <col min="8" max="8" width="11.625" style="3" customWidth="1"/>
    <col min="9" max="9" width="6.75390625" style="4" customWidth="1"/>
    <col min="10" max="10" width="9.625" style="2" customWidth="1"/>
    <col min="11" max="255" width="9.00390625" style="1" customWidth="1"/>
  </cols>
  <sheetData>
    <row r="1" spans="1:10" s="1" customFormat="1" ht="63" customHeight="1">
      <c r="A1" s="5" t="s">
        <v>0</v>
      </c>
      <c r="B1" s="6"/>
      <c r="C1" s="6"/>
      <c r="D1" s="7"/>
      <c r="E1" s="7"/>
      <c r="F1" s="7"/>
      <c r="G1" s="7"/>
      <c r="H1" s="7"/>
      <c r="I1" s="13"/>
      <c r="J1" s="6"/>
    </row>
    <row r="2" spans="1:10" s="1" customFormat="1" ht="40.5" customHeight="1">
      <c r="A2" s="8" t="s">
        <v>1</v>
      </c>
      <c r="B2" s="9" t="s">
        <v>2</v>
      </c>
      <c r="C2" s="8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4" t="s">
        <v>9</v>
      </c>
      <c r="J2" s="8" t="s">
        <v>10</v>
      </c>
    </row>
    <row r="3" spans="1:10" s="2" customFormat="1" ht="33" customHeight="1">
      <c r="A3" s="11">
        <v>1</v>
      </c>
      <c r="B3" s="11" t="s">
        <v>11</v>
      </c>
      <c r="C3" s="11" t="s">
        <v>12</v>
      </c>
      <c r="D3" s="12">
        <v>75.83</v>
      </c>
      <c r="E3" s="12">
        <f aca="true" t="shared" si="0" ref="E3:E66">D3*0.4</f>
        <v>30.332</v>
      </c>
      <c r="F3" s="12">
        <v>48.5</v>
      </c>
      <c r="G3" s="12">
        <f aca="true" t="shared" si="1" ref="G3:G66">F3*0.6</f>
        <v>29.099999999999998</v>
      </c>
      <c r="H3" s="12">
        <f aca="true" t="shared" si="2" ref="H3:H66">E3+G3</f>
        <v>59.432</v>
      </c>
      <c r="I3" s="15">
        <v>1</v>
      </c>
      <c r="J3" s="16"/>
    </row>
    <row r="4" spans="1:10" s="2" customFormat="1" ht="33" customHeight="1">
      <c r="A4" s="11">
        <v>2</v>
      </c>
      <c r="B4" s="11" t="s">
        <v>13</v>
      </c>
      <c r="C4" s="11" t="s">
        <v>14</v>
      </c>
      <c r="D4" s="12">
        <v>69.33</v>
      </c>
      <c r="E4" s="12">
        <f t="shared" si="0"/>
        <v>27.732</v>
      </c>
      <c r="F4" s="12">
        <v>13</v>
      </c>
      <c r="G4" s="12">
        <f t="shared" si="1"/>
        <v>7.8</v>
      </c>
      <c r="H4" s="12">
        <f t="shared" si="2"/>
        <v>35.532</v>
      </c>
      <c r="I4" s="15">
        <v>1</v>
      </c>
      <c r="J4" s="16"/>
    </row>
    <row r="5" spans="1:10" s="2" customFormat="1" ht="33" customHeight="1">
      <c r="A5" s="11">
        <v>3</v>
      </c>
      <c r="B5" s="11" t="s">
        <v>13</v>
      </c>
      <c r="C5" s="11" t="s">
        <v>15</v>
      </c>
      <c r="D5" s="12">
        <v>0</v>
      </c>
      <c r="E5" s="12">
        <f t="shared" si="0"/>
        <v>0</v>
      </c>
      <c r="F5" s="12">
        <v>0</v>
      </c>
      <c r="G5" s="12">
        <f t="shared" si="1"/>
        <v>0</v>
      </c>
      <c r="H5" s="12">
        <f t="shared" si="2"/>
        <v>0</v>
      </c>
      <c r="I5" s="15"/>
      <c r="J5" s="16" t="s">
        <v>16</v>
      </c>
    </row>
    <row r="6" spans="1:10" s="2" customFormat="1" ht="33" customHeight="1">
      <c r="A6" s="11">
        <v>4</v>
      </c>
      <c r="B6" s="11" t="s">
        <v>17</v>
      </c>
      <c r="C6" s="11" t="s">
        <v>18</v>
      </c>
      <c r="D6" s="12">
        <v>89</v>
      </c>
      <c r="E6" s="12">
        <f t="shared" si="0"/>
        <v>35.6</v>
      </c>
      <c r="F6" s="12">
        <v>90.33</v>
      </c>
      <c r="G6" s="12">
        <f t="shared" si="1"/>
        <v>54.198</v>
      </c>
      <c r="H6" s="12">
        <f t="shared" si="2"/>
        <v>89.798</v>
      </c>
      <c r="I6" s="15">
        <v>1</v>
      </c>
      <c r="J6" s="11"/>
    </row>
    <row r="7" spans="1:10" s="2" customFormat="1" ht="33" customHeight="1">
      <c r="A7" s="11">
        <v>5</v>
      </c>
      <c r="B7" s="11" t="s">
        <v>17</v>
      </c>
      <c r="C7" s="11" t="s">
        <v>19</v>
      </c>
      <c r="D7" s="12">
        <v>72</v>
      </c>
      <c r="E7" s="12">
        <f t="shared" si="0"/>
        <v>28.8</v>
      </c>
      <c r="F7" s="12">
        <v>84.33</v>
      </c>
      <c r="G7" s="12">
        <f t="shared" si="1"/>
        <v>50.598</v>
      </c>
      <c r="H7" s="12">
        <f t="shared" si="2"/>
        <v>79.398</v>
      </c>
      <c r="I7" s="15">
        <v>2</v>
      </c>
      <c r="J7" s="11"/>
    </row>
    <row r="8" spans="1:10" s="2" customFormat="1" ht="33" customHeight="1">
      <c r="A8" s="11">
        <v>6</v>
      </c>
      <c r="B8" s="11" t="s">
        <v>17</v>
      </c>
      <c r="C8" s="11" t="s">
        <v>20</v>
      </c>
      <c r="D8" s="12">
        <v>74.83</v>
      </c>
      <c r="E8" s="12">
        <f t="shared" si="0"/>
        <v>29.932000000000002</v>
      </c>
      <c r="F8" s="12">
        <v>81.83</v>
      </c>
      <c r="G8" s="12">
        <f t="shared" si="1"/>
        <v>49.098</v>
      </c>
      <c r="H8" s="12">
        <f t="shared" si="2"/>
        <v>79.03</v>
      </c>
      <c r="I8" s="15">
        <v>3</v>
      </c>
      <c r="J8" s="11"/>
    </row>
    <row r="9" spans="1:10" s="2" customFormat="1" ht="33" customHeight="1">
      <c r="A9" s="11">
        <v>7</v>
      </c>
      <c r="B9" s="11" t="s">
        <v>17</v>
      </c>
      <c r="C9" s="11" t="s">
        <v>21</v>
      </c>
      <c r="D9" s="12">
        <v>76</v>
      </c>
      <c r="E9" s="12">
        <f t="shared" si="0"/>
        <v>30.400000000000002</v>
      </c>
      <c r="F9" s="12">
        <v>76.33</v>
      </c>
      <c r="G9" s="12">
        <f t="shared" si="1"/>
        <v>45.797999999999995</v>
      </c>
      <c r="H9" s="12">
        <f t="shared" si="2"/>
        <v>76.198</v>
      </c>
      <c r="I9" s="15">
        <v>4</v>
      </c>
      <c r="J9" s="11"/>
    </row>
    <row r="10" spans="1:10" s="2" customFormat="1" ht="33" customHeight="1">
      <c r="A10" s="11">
        <v>8</v>
      </c>
      <c r="B10" s="11" t="s">
        <v>17</v>
      </c>
      <c r="C10" s="11" t="s">
        <v>22</v>
      </c>
      <c r="D10" s="12">
        <v>68.67</v>
      </c>
      <c r="E10" s="12">
        <f t="shared" si="0"/>
        <v>27.468000000000004</v>
      </c>
      <c r="F10" s="12">
        <v>77.67</v>
      </c>
      <c r="G10" s="12">
        <f t="shared" si="1"/>
        <v>46.602</v>
      </c>
      <c r="H10" s="12">
        <f t="shared" si="2"/>
        <v>74.07</v>
      </c>
      <c r="I10" s="15">
        <v>5</v>
      </c>
      <c r="J10" s="11"/>
    </row>
    <row r="11" spans="1:10" s="2" customFormat="1" ht="33" customHeight="1">
      <c r="A11" s="11">
        <v>9</v>
      </c>
      <c r="B11" s="11" t="s">
        <v>17</v>
      </c>
      <c r="C11" s="11" t="s">
        <v>23</v>
      </c>
      <c r="D11" s="12">
        <v>69</v>
      </c>
      <c r="E11" s="12">
        <f t="shared" si="0"/>
        <v>27.6</v>
      </c>
      <c r="F11" s="12">
        <v>74.67</v>
      </c>
      <c r="G11" s="12">
        <f t="shared" si="1"/>
        <v>44.802</v>
      </c>
      <c r="H11" s="12">
        <f t="shared" si="2"/>
        <v>72.402</v>
      </c>
      <c r="I11" s="15">
        <v>6</v>
      </c>
      <c r="J11" s="11"/>
    </row>
    <row r="12" spans="1:10" s="2" customFormat="1" ht="33" customHeight="1">
      <c r="A12" s="11">
        <v>10</v>
      </c>
      <c r="B12" s="11" t="s">
        <v>17</v>
      </c>
      <c r="C12" s="11" t="s">
        <v>24</v>
      </c>
      <c r="D12" s="12">
        <v>66.33</v>
      </c>
      <c r="E12" s="12">
        <f t="shared" si="0"/>
        <v>26.532</v>
      </c>
      <c r="F12" s="12">
        <v>75.33</v>
      </c>
      <c r="G12" s="12">
        <f t="shared" si="1"/>
        <v>45.198</v>
      </c>
      <c r="H12" s="12">
        <f t="shared" si="2"/>
        <v>71.73</v>
      </c>
      <c r="I12" s="15">
        <v>7</v>
      </c>
      <c r="J12" s="11"/>
    </row>
    <row r="13" spans="1:10" s="2" customFormat="1" ht="33" customHeight="1">
      <c r="A13" s="11">
        <v>11</v>
      </c>
      <c r="B13" s="11" t="s">
        <v>17</v>
      </c>
      <c r="C13" s="11" t="s">
        <v>25</v>
      </c>
      <c r="D13" s="12">
        <v>72.67</v>
      </c>
      <c r="E13" s="12">
        <f t="shared" si="0"/>
        <v>29.068</v>
      </c>
      <c r="F13" s="12">
        <v>71</v>
      </c>
      <c r="G13" s="12">
        <f t="shared" si="1"/>
        <v>42.6</v>
      </c>
      <c r="H13" s="12">
        <f t="shared" si="2"/>
        <v>71.668</v>
      </c>
      <c r="I13" s="15">
        <v>8</v>
      </c>
      <c r="J13" s="11"/>
    </row>
    <row r="14" spans="1:10" s="2" customFormat="1" ht="33" customHeight="1">
      <c r="A14" s="11">
        <v>12</v>
      </c>
      <c r="B14" s="11" t="s">
        <v>17</v>
      </c>
      <c r="C14" s="11" t="s">
        <v>26</v>
      </c>
      <c r="D14" s="12">
        <v>63.33</v>
      </c>
      <c r="E14" s="12">
        <f t="shared" si="0"/>
        <v>25.332</v>
      </c>
      <c r="F14" s="12">
        <v>73.83</v>
      </c>
      <c r="G14" s="12">
        <f t="shared" si="1"/>
        <v>44.297999999999995</v>
      </c>
      <c r="H14" s="12">
        <f t="shared" si="2"/>
        <v>69.63</v>
      </c>
      <c r="I14" s="15">
        <v>9</v>
      </c>
      <c r="J14" s="11"/>
    </row>
    <row r="15" spans="1:10" s="2" customFormat="1" ht="33" customHeight="1">
      <c r="A15" s="11">
        <v>13</v>
      </c>
      <c r="B15" s="11" t="s">
        <v>17</v>
      </c>
      <c r="C15" s="11" t="s">
        <v>27</v>
      </c>
      <c r="D15" s="12">
        <v>66.33</v>
      </c>
      <c r="E15" s="12">
        <f t="shared" si="0"/>
        <v>26.532</v>
      </c>
      <c r="F15" s="12">
        <v>67.67</v>
      </c>
      <c r="G15" s="12">
        <f t="shared" si="1"/>
        <v>40.602</v>
      </c>
      <c r="H15" s="12">
        <f t="shared" si="2"/>
        <v>67.134</v>
      </c>
      <c r="I15" s="15">
        <v>10</v>
      </c>
      <c r="J15" s="11"/>
    </row>
    <row r="16" spans="1:10" s="2" customFormat="1" ht="33" customHeight="1">
      <c r="A16" s="11">
        <v>14</v>
      </c>
      <c r="B16" s="11" t="s">
        <v>17</v>
      </c>
      <c r="C16" s="11" t="s">
        <v>28</v>
      </c>
      <c r="D16" s="12">
        <v>64.83</v>
      </c>
      <c r="E16" s="12">
        <f t="shared" si="0"/>
        <v>25.932000000000002</v>
      </c>
      <c r="F16" s="12">
        <v>64.17</v>
      </c>
      <c r="G16" s="12">
        <f t="shared" si="1"/>
        <v>38.502</v>
      </c>
      <c r="H16" s="12">
        <f t="shared" si="2"/>
        <v>64.434</v>
      </c>
      <c r="I16" s="15">
        <v>11</v>
      </c>
      <c r="J16" s="11"/>
    </row>
    <row r="17" spans="1:10" s="2" customFormat="1" ht="33" customHeight="1">
      <c r="A17" s="11">
        <v>15</v>
      </c>
      <c r="B17" s="11" t="s">
        <v>17</v>
      </c>
      <c r="C17" s="11" t="s">
        <v>29</v>
      </c>
      <c r="D17" s="12">
        <v>66.67</v>
      </c>
      <c r="E17" s="12">
        <f t="shared" si="0"/>
        <v>26.668000000000003</v>
      </c>
      <c r="F17" s="12">
        <v>59.67</v>
      </c>
      <c r="G17" s="12">
        <f t="shared" si="1"/>
        <v>35.802</v>
      </c>
      <c r="H17" s="12">
        <f t="shared" si="2"/>
        <v>62.47</v>
      </c>
      <c r="I17" s="15">
        <v>12</v>
      </c>
      <c r="J17" s="16"/>
    </row>
    <row r="18" spans="1:10" s="2" customFormat="1" ht="33" customHeight="1">
      <c r="A18" s="11">
        <v>16</v>
      </c>
      <c r="B18" s="11" t="s">
        <v>17</v>
      </c>
      <c r="C18" s="11" t="s">
        <v>30</v>
      </c>
      <c r="D18" s="12">
        <v>70.33</v>
      </c>
      <c r="E18" s="12">
        <f t="shared" si="0"/>
        <v>28.132</v>
      </c>
      <c r="F18" s="12">
        <v>30</v>
      </c>
      <c r="G18" s="12">
        <f t="shared" si="1"/>
        <v>18</v>
      </c>
      <c r="H18" s="12">
        <f t="shared" si="2"/>
        <v>46.132000000000005</v>
      </c>
      <c r="I18" s="15">
        <v>13</v>
      </c>
      <c r="J18" s="16"/>
    </row>
    <row r="19" spans="1:10" s="2" customFormat="1" ht="33" customHeight="1">
      <c r="A19" s="11">
        <v>17</v>
      </c>
      <c r="B19" s="11" t="s">
        <v>17</v>
      </c>
      <c r="C19" s="11" t="s">
        <v>31</v>
      </c>
      <c r="D19" s="12">
        <v>0</v>
      </c>
      <c r="E19" s="12">
        <f t="shared" si="0"/>
        <v>0</v>
      </c>
      <c r="F19" s="12">
        <v>0</v>
      </c>
      <c r="G19" s="12">
        <f t="shared" si="1"/>
        <v>0</v>
      </c>
      <c r="H19" s="12">
        <f t="shared" si="2"/>
        <v>0</v>
      </c>
      <c r="I19" s="15"/>
      <c r="J19" s="16" t="s">
        <v>16</v>
      </c>
    </row>
    <row r="20" spans="1:10" s="2" customFormat="1" ht="33" customHeight="1">
      <c r="A20" s="11">
        <v>18</v>
      </c>
      <c r="B20" s="11" t="s">
        <v>17</v>
      </c>
      <c r="C20" s="11" t="s">
        <v>32</v>
      </c>
      <c r="D20" s="12">
        <v>0</v>
      </c>
      <c r="E20" s="12">
        <f t="shared" si="0"/>
        <v>0</v>
      </c>
      <c r="F20" s="12">
        <v>0</v>
      </c>
      <c r="G20" s="12">
        <f t="shared" si="1"/>
        <v>0</v>
      </c>
      <c r="H20" s="12">
        <f t="shared" si="2"/>
        <v>0</v>
      </c>
      <c r="I20" s="15"/>
      <c r="J20" s="16" t="s">
        <v>16</v>
      </c>
    </row>
    <row r="21" spans="1:10" s="2" customFormat="1" ht="33" customHeight="1">
      <c r="A21" s="11">
        <v>19</v>
      </c>
      <c r="B21" s="11" t="s">
        <v>17</v>
      </c>
      <c r="C21" s="11" t="s">
        <v>33</v>
      </c>
      <c r="D21" s="12">
        <v>0</v>
      </c>
      <c r="E21" s="12">
        <f t="shared" si="0"/>
        <v>0</v>
      </c>
      <c r="F21" s="12">
        <v>0</v>
      </c>
      <c r="G21" s="12">
        <f t="shared" si="1"/>
        <v>0</v>
      </c>
      <c r="H21" s="12">
        <f t="shared" si="2"/>
        <v>0</v>
      </c>
      <c r="I21" s="15"/>
      <c r="J21" s="16" t="s">
        <v>16</v>
      </c>
    </row>
    <row r="22" spans="1:10" s="2" customFormat="1" ht="33" customHeight="1">
      <c r="A22" s="11">
        <v>20</v>
      </c>
      <c r="B22" s="11" t="s">
        <v>17</v>
      </c>
      <c r="C22" s="11" t="s">
        <v>34</v>
      </c>
      <c r="D22" s="12">
        <v>0</v>
      </c>
      <c r="E22" s="12">
        <f t="shared" si="0"/>
        <v>0</v>
      </c>
      <c r="F22" s="12">
        <v>0</v>
      </c>
      <c r="G22" s="12">
        <f t="shared" si="1"/>
        <v>0</v>
      </c>
      <c r="H22" s="12">
        <f t="shared" si="2"/>
        <v>0</v>
      </c>
      <c r="I22" s="15"/>
      <c r="J22" s="16" t="s">
        <v>16</v>
      </c>
    </row>
    <row r="23" spans="1:10" s="2" customFormat="1" ht="33" customHeight="1">
      <c r="A23" s="11">
        <v>21</v>
      </c>
      <c r="B23" s="11" t="s">
        <v>35</v>
      </c>
      <c r="C23" s="11" t="s">
        <v>36</v>
      </c>
      <c r="D23" s="12">
        <v>72.67</v>
      </c>
      <c r="E23" s="12">
        <f t="shared" si="0"/>
        <v>29.068</v>
      </c>
      <c r="F23" s="12">
        <v>62.33</v>
      </c>
      <c r="G23" s="12">
        <f t="shared" si="1"/>
        <v>37.397999999999996</v>
      </c>
      <c r="H23" s="12">
        <f t="shared" si="2"/>
        <v>66.466</v>
      </c>
      <c r="I23" s="15">
        <v>1</v>
      </c>
      <c r="J23" s="11"/>
    </row>
    <row r="24" spans="1:10" s="2" customFormat="1" ht="33" customHeight="1">
      <c r="A24" s="11">
        <v>22</v>
      </c>
      <c r="B24" s="11" t="s">
        <v>37</v>
      </c>
      <c r="C24" s="11" t="s">
        <v>38</v>
      </c>
      <c r="D24" s="12">
        <v>81.33</v>
      </c>
      <c r="E24" s="12">
        <f t="shared" si="0"/>
        <v>32.532000000000004</v>
      </c>
      <c r="F24" s="12">
        <v>75</v>
      </c>
      <c r="G24" s="12">
        <f t="shared" si="1"/>
        <v>45</v>
      </c>
      <c r="H24" s="12">
        <f t="shared" si="2"/>
        <v>77.53200000000001</v>
      </c>
      <c r="I24" s="15">
        <v>1</v>
      </c>
      <c r="J24" s="11"/>
    </row>
    <row r="25" spans="1:10" s="2" customFormat="1" ht="33" customHeight="1">
      <c r="A25" s="11">
        <v>23</v>
      </c>
      <c r="B25" s="11" t="s">
        <v>39</v>
      </c>
      <c r="C25" s="11" t="s">
        <v>40</v>
      </c>
      <c r="D25" s="12">
        <v>77.67</v>
      </c>
      <c r="E25" s="12">
        <f t="shared" si="0"/>
        <v>31.068</v>
      </c>
      <c r="F25" s="12">
        <v>91</v>
      </c>
      <c r="G25" s="12">
        <f t="shared" si="1"/>
        <v>54.6</v>
      </c>
      <c r="H25" s="12">
        <f t="shared" si="2"/>
        <v>85.668</v>
      </c>
      <c r="I25" s="15">
        <v>1</v>
      </c>
      <c r="J25" s="11"/>
    </row>
    <row r="26" spans="1:10" s="2" customFormat="1" ht="33" customHeight="1">
      <c r="A26" s="11">
        <v>24</v>
      </c>
      <c r="B26" s="11" t="s">
        <v>39</v>
      </c>
      <c r="C26" s="11" t="s">
        <v>41</v>
      </c>
      <c r="D26" s="12">
        <v>79</v>
      </c>
      <c r="E26" s="12">
        <f t="shared" si="0"/>
        <v>31.6</v>
      </c>
      <c r="F26" s="12">
        <v>87.83</v>
      </c>
      <c r="G26" s="12">
        <f t="shared" si="1"/>
        <v>52.698</v>
      </c>
      <c r="H26" s="12">
        <f t="shared" si="2"/>
        <v>84.298</v>
      </c>
      <c r="I26" s="15">
        <v>2</v>
      </c>
      <c r="J26" s="11"/>
    </row>
    <row r="27" spans="1:10" s="2" customFormat="1" ht="33" customHeight="1">
      <c r="A27" s="11">
        <v>25</v>
      </c>
      <c r="B27" s="11" t="s">
        <v>39</v>
      </c>
      <c r="C27" s="11" t="s">
        <v>42</v>
      </c>
      <c r="D27" s="12">
        <v>74.33</v>
      </c>
      <c r="E27" s="12">
        <f t="shared" si="0"/>
        <v>29.732</v>
      </c>
      <c r="F27" s="12">
        <v>75.67</v>
      </c>
      <c r="G27" s="12">
        <f t="shared" si="1"/>
        <v>45.402</v>
      </c>
      <c r="H27" s="12">
        <f t="shared" si="2"/>
        <v>75.134</v>
      </c>
      <c r="I27" s="15">
        <v>3</v>
      </c>
      <c r="J27" s="11"/>
    </row>
    <row r="28" spans="1:10" s="2" customFormat="1" ht="33" customHeight="1">
      <c r="A28" s="11">
        <v>26</v>
      </c>
      <c r="B28" s="11" t="s">
        <v>39</v>
      </c>
      <c r="C28" s="11" t="s">
        <v>43</v>
      </c>
      <c r="D28" s="12">
        <v>77</v>
      </c>
      <c r="E28" s="12">
        <f t="shared" si="0"/>
        <v>30.8</v>
      </c>
      <c r="F28" s="12">
        <v>71.67</v>
      </c>
      <c r="G28" s="12">
        <f t="shared" si="1"/>
        <v>43.002</v>
      </c>
      <c r="H28" s="12">
        <f t="shared" si="2"/>
        <v>73.802</v>
      </c>
      <c r="I28" s="15">
        <v>4</v>
      </c>
      <c r="J28" s="11"/>
    </row>
    <row r="29" spans="1:10" s="2" customFormat="1" ht="33" customHeight="1">
      <c r="A29" s="11">
        <v>27</v>
      </c>
      <c r="B29" s="11" t="s">
        <v>44</v>
      </c>
      <c r="C29" s="11" t="s">
        <v>45</v>
      </c>
      <c r="D29" s="12">
        <v>0</v>
      </c>
      <c r="E29" s="12">
        <f t="shared" si="0"/>
        <v>0</v>
      </c>
      <c r="F29" s="12">
        <v>0</v>
      </c>
      <c r="G29" s="12">
        <f t="shared" si="1"/>
        <v>0</v>
      </c>
      <c r="H29" s="12">
        <f t="shared" si="2"/>
        <v>0</v>
      </c>
      <c r="I29" s="15"/>
      <c r="J29" s="16" t="s">
        <v>16</v>
      </c>
    </row>
    <row r="30" spans="1:10" s="2" customFormat="1" ht="33" customHeight="1">
      <c r="A30" s="11">
        <v>28</v>
      </c>
      <c r="B30" s="11" t="s">
        <v>44</v>
      </c>
      <c r="C30" s="11" t="s">
        <v>46</v>
      </c>
      <c r="D30" s="12">
        <v>0</v>
      </c>
      <c r="E30" s="12">
        <f t="shared" si="0"/>
        <v>0</v>
      </c>
      <c r="F30" s="12">
        <v>0</v>
      </c>
      <c r="G30" s="12">
        <f t="shared" si="1"/>
        <v>0</v>
      </c>
      <c r="H30" s="12">
        <f t="shared" si="2"/>
        <v>0</v>
      </c>
      <c r="I30" s="15"/>
      <c r="J30" s="16" t="s">
        <v>16</v>
      </c>
    </row>
    <row r="31" spans="1:10" s="2" customFormat="1" ht="33" customHeight="1">
      <c r="A31" s="11">
        <v>29</v>
      </c>
      <c r="B31" s="11" t="s">
        <v>44</v>
      </c>
      <c r="C31" s="11" t="s">
        <v>47</v>
      </c>
      <c r="D31" s="12">
        <v>0</v>
      </c>
      <c r="E31" s="12">
        <f t="shared" si="0"/>
        <v>0</v>
      </c>
      <c r="F31" s="12">
        <v>0</v>
      </c>
      <c r="G31" s="12">
        <f t="shared" si="1"/>
        <v>0</v>
      </c>
      <c r="H31" s="12">
        <f t="shared" si="2"/>
        <v>0</v>
      </c>
      <c r="I31" s="15"/>
      <c r="J31" s="16" t="s">
        <v>16</v>
      </c>
    </row>
    <row r="32" spans="1:10" s="2" customFormat="1" ht="33" customHeight="1">
      <c r="A32" s="11">
        <v>30</v>
      </c>
      <c r="B32" s="11" t="s">
        <v>48</v>
      </c>
      <c r="C32" s="11" t="s">
        <v>49</v>
      </c>
      <c r="D32" s="12">
        <v>87</v>
      </c>
      <c r="E32" s="12">
        <f t="shared" si="0"/>
        <v>34.800000000000004</v>
      </c>
      <c r="F32" s="12">
        <v>79.17</v>
      </c>
      <c r="G32" s="12">
        <f t="shared" si="1"/>
        <v>47.502</v>
      </c>
      <c r="H32" s="12">
        <f t="shared" si="2"/>
        <v>82.302</v>
      </c>
      <c r="I32" s="15">
        <v>1</v>
      </c>
      <c r="J32" s="11"/>
    </row>
    <row r="33" spans="1:10" s="2" customFormat="1" ht="33" customHeight="1">
      <c r="A33" s="11">
        <v>31</v>
      </c>
      <c r="B33" s="11" t="s">
        <v>48</v>
      </c>
      <c r="C33" s="11" t="s">
        <v>50</v>
      </c>
      <c r="D33" s="12">
        <v>88.67</v>
      </c>
      <c r="E33" s="12">
        <f t="shared" si="0"/>
        <v>35.468</v>
      </c>
      <c r="F33" s="12">
        <v>63</v>
      </c>
      <c r="G33" s="12">
        <f t="shared" si="1"/>
        <v>37.8</v>
      </c>
      <c r="H33" s="12">
        <f t="shared" si="2"/>
        <v>73.268</v>
      </c>
      <c r="I33" s="15">
        <v>2</v>
      </c>
      <c r="J33" s="11"/>
    </row>
    <row r="34" spans="1:10" s="2" customFormat="1" ht="33" customHeight="1">
      <c r="A34" s="11">
        <v>32</v>
      </c>
      <c r="B34" s="11" t="s">
        <v>48</v>
      </c>
      <c r="C34" s="11" t="s">
        <v>51</v>
      </c>
      <c r="D34" s="12">
        <v>67</v>
      </c>
      <c r="E34" s="12">
        <f t="shared" si="0"/>
        <v>26.8</v>
      </c>
      <c r="F34" s="12">
        <v>63.33</v>
      </c>
      <c r="G34" s="12">
        <f t="shared" si="1"/>
        <v>37.998</v>
      </c>
      <c r="H34" s="12">
        <f t="shared" si="2"/>
        <v>64.798</v>
      </c>
      <c r="I34" s="15">
        <v>3</v>
      </c>
      <c r="J34" s="11"/>
    </row>
    <row r="35" spans="1:10" s="2" customFormat="1" ht="33" customHeight="1">
      <c r="A35" s="11">
        <v>33</v>
      </c>
      <c r="B35" s="11" t="s">
        <v>48</v>
      </c>
      <c r="C35" s="11" t="s">
        <v>52</v>
      </c>
      <c r="D35" s="12">
        <v>41.33</v>
      </c>
      <c r="E35" s="12">
        <f t="shared" si="0"/>
        <v>16.532</v>
      </c>
      <c r="F35" s="12">
        <v>0</v>
      </c>
      <c r="G35" s="12">
        <f t="shared" si="1"/>
        <v>0</v>
      </c>
      <c r="H35" s="12">
        <f t="shared" si="2"/>
        <v>16.532</v>
      </c>
      <c r="I35" s="15"/>
      <c r="J35" s="16" t="s">
        <v>53</v>
      </c>
    </row>
    <row r="36" spans="1:10" s="2" customFormat="1" ht="33" customHeight="1">
      <c r="A36" s="11">
        <v>34</v>
      </c>
      <c r="B36" s="11" t="s">
        <v>48</v>
      </c>
      <c r="C36" s="11" t="s">
        <v>54</v>
      </c>
      <c r="D36" s="12">
        <v>0</v>
      </c>
      <c r="E36" s="12">
        <f t="shared" si="0"/>
        <v>0</v>
      </c>
      <c r="F36" s="12">
        <v>0</v>
      </c>
      <c r="G36" s="12">
        <f t="shared" si="1"/>
        <v>0</v>
      </c>
      <c r="H36" s="12">
        <f t="shared" si="2"/>
        <v>0</v>
      </c>
      <c r="I36" s="15"/>
      <c r="J36" s="16" t="s">
        <v>16</v>
      </c>
    </row>
    <row r="37" spans="1:10" s="2" customFormat="1" ht="33" customHeight="1">
      <c r="A37" s="11">
        <v>35</v>
      </c>
      <c r="B37" s="11" t="s">
        <v>55</v>
      </c>
      <c r="C37" s="11" t="s">
        <v>56</v>
      </c>
      <c r="D37" s="12">
        <v>67.17</v>
      </c>
      <c r="E37" s="12">
        <f t="shared" si="0"/>
        <v>26.868000000000002</v>
      </c>
      <c r="F37" s="12">
        <v>51.33</v>
      </c>
      <c r="G37" s="12">
        <f t="shared" si="1"/>
        <v>30.798</v>
      </c>
      <c r="H37" s="12">
        <f t="shared" si="2"/>
        <v>57.666</v>
      </c>
      <c r="I37" s="15">
        <v>1</v>
      </c>
      <c r="J37" s="16"/>
    </row>
    <row r="38" spans="1:10" s="2" customFormat="1" ht="33" customHeight="1">
      <c r="A38" s="11">
        <v>36</v>
      </c>
      <c r="B38" s="11" t="s">
        <v>57</v>
      </c>
      <c r="C38" s="11" t="s">
        <v>58</v>
      </c>
      <c r="D38" s="12">
        <v>87.5</v>
      </c>
      <c r="E38" s="12">
        <f t="shared" si="0"/>
        <v>35</v>
      </c>
      <c r="F38" s="12">
        <v>87.67</v>
      </c>
      <c r="G38" s="12">
        <f t="shared" si="1"/>
        <v>52.602</v>
      </c>
      <c r="H38" s="12">
        <f t="shared" si="2"/>
        <v>87.602</v>
      </c>
      <c r="I38" s="15">
        <v>1</v>
      </c>
      <c r="J38" s="11"/>
    </row>
    <row r="39" spans="1:10" s="2" customFormat="1" ht="33" customHeight="1">
      <c r="A39" s="11">
        <v>37</v>
      </c>
      <c r="B39" s="11" t="s">
        <v>57</v>
      </c>
      <c r="C39" s="11" t="s">
        <v>59</v>
      </c>
      <c r="D39" s="12">
        <v>71.83</v>
      </c>
      <c r="E39" s="12">
        <f t="shared" si="0"/>
        <v>28.732</v>
      </c>
      <c r="F39" s="12">
        <v>39.33</v>
      </c>
      <c r="G39" s="12">
        <f t="shared" si="1"/>
        <v>23.598</v>
      </c>
      <c r="H39" s="12">
        <f t="shared" si="2"/>
        <v>52.33</v>
      </c>
      <c r="I39" s="15">
        <v>2</v>
      </c>
      <c r="J39" s="16"/>
    </row>
    <row r="40" spans="1:10" s="2" customFormat="1" ht="33" customHeight="1">
      <c r="A40" s="11">
        <v>38</v>
      </c>
      <c r="B40" s="11" t="s">
        <v>60</v>
      </c>
      <c r="C40" s="11" t="s">
        <v>61</v>
      </c>
      <c r="D40" s="12">
        <v>85.5</v>
      </c>
      <c r="E40" s="12">
        <f t="shared" si="0"/>
        <v>34.2</v>
      </c>
      <c r="F40" s="12">
        <v>94.33</v>
      </c>
      <c r="G40" s="12">
        <f t="shared" si="1"/>
        <v>56.598</v>
      </c>
      <c r="H40" s="12">
        <f t="shared" si="2"/>
        <v>90.798</v>
      </c>
      <c r="I40" s="15">
        <v>1</v>
      </c>
      <c r="J40" s="11"/>
    </row>
    <row r="41" spans="1:10" s="2" customFormat="1" ht="33" customHeight="1">
      <c r="A41" s="11">
        <v>39</v>
      </c>
      <c r="B41" s="11" t="s">
        <v>60</v>
      </c>
      <c r="C41" s="11" t="s">
        <v>62</v>
      </c>
      <c r="D41" s="12">
        <v>77.5</v>
      </c>
      <c r="E41" s="12">
        <f t="shared" si="0"/>
        <v>31</v>
      </c>
      <c r="F41" s="12">
        <v>75.33</v>
      </c>
      <c r="G41" s="12">
        <f t="shared" si="1"/>
        <v>45.198</v>
      </c>
      <c r="H41" s="12">
        <f t="shared" si="2"/>
        <v>76.19800000000001</v>
      </c>
      <c r="I41" s="15">
        <v>2</v>
      </c>
      <c r="J41" s="11"/>
    </row>
    <row r="42" spans="1:10" s="2" customFormat="1" ht="33" customHeight="1">
      <c r="A42" s="11">
        <v>40</v>
      </c>
      <c r="B42" s="11" t="s">
        <v>60</v>
      </c>
      <c r="C42" s="11" t="s">
        <v>63</v>
      </c>
      <c r="D42" s="12">
        <v>84.67</v>
      </c>
      <c r="E42" s="12">
        <f t="shared" si="0"/>
        <v>33.868</v>
      </c>
      <c r="F42" s="12">
        <v>69.33</v>
      </c>
      <c r="G42" s="12">
        <f t="shared" si="1"/>
        <v>41.598</v>
      </c>
      <c r="H42" s="12">
        <f t="shared" si="2"/>
        <v>75.46600000000001</v>
      </c>
      <c r="I42" s="15">
        <v>3</v>
      </c>
      <c r="J42" s="11"/>
    </row>
    <row r="43" spans="1:10" s="2" customFormat="1" ht="33" customHeight="1">
      <c r="A43" s="11">
        <v>41</v>
      </c>
      <c r="B43" s="11" t="s">
        <v>60</v>
      </c>
      <c r="C43" s="11" t="s">
        <v>64</v>
      </c>
      <c r="D43" s="12">
        <v>65.33</v>
      </c>
      <c r="E43" s="12">
        <f t="shared" si="0"/>
        <v>26.132</v>
      </c>
      <c r="F43" s="12">
        <v>68.5</v>
      </c>
      <c r="G43" s="12">
        <f t="shared" si="1"/>
        <v>41.1</v>
      </c>
      <c r="H43" s="12">
        <f t="shared" si="2"/>
        <v>67.232</v>
      </c>
      <c r="I43" s="15">
        <v>4</v>
      </c>
      <c r="J43" s="11"/>
    </row>
    <row r="44" spans="1:10" s="2" customFormat="1" ht="33" customHeight="1">
      <c r="A44" s="11">
        <v>42</v>
      </c>
      <c r="B44" s="11" t="s">
        <v>60</v>
      </c>
      <c r="C44" s="11" t="s">
        <v>65</v>
      </c>
      <c r="D44" s="12">
        <v>67.67</v>
      </c>
      <c r="E44" s="12">
        <f t="shared" si="0"/>
        <v>27.068</v>
      </c>
      <c r="F44" s="12">
        <v>48.83</v>
      </c>
      <c r="G44" s="12">
        <f t="shared" si="1"/>
        <v>29.298</v>
      </c>
      <c r="H44" s="12">
        <f t="shared" si="2"/>
        <v>56.366</v>
      </c>
      <c r="I44" s="15">
        <v>5</v>
      </c>
      <c r="J44" s="16"/>
    </row>
    <row r="45" spans="1:10" s="2" customFormat="1" ht="33" customHeight="1">
      <c r="A45" s="11">
        <v>43</v>
      </c>
      <c r="B45" s="11" t="s">
        <v>60</v>
      </c>
      <c r="C45" s="11" t="s">
        <v>66</v>
      </c>
      <c r="D45" s="12">
        <v>79</v>
      </c>
      <c r="E45" s="12">
        <f t="shared" si="0"/>
        <v>31.6</v>
      </c>
      <c r="F45" s="12">
        <v>41</v>
      </c>
      <c r="G45" s="12">
        <f t="shared" si="1"/>
        <v>24.599999999999998</v>
      </c>
      <c r="H45" s="12">
        <f t="shared" si="2"/>
        <v>56.2</v>
      </c>
      <c r="I45" s="15">
        <v>6</v>
      </c>
      <c r="J45" s="16"/>
    </row>
    <row r="46" spans="1:10" s="2" customFormat="1" ht="33" customHeight="1">
      <c r="A46" s="11">
        <v>44</v>
      </c>
      <c r="B46" s="11" t="s">
        <v>60</v>
      </c>
      <c r="C46" s="11" t="s">
        <v>67</v>
      </c>
      <c r="D46" s="12">
        <v>73.67</v>
      </c>
      <c r="E46" s="12">
        <f t="shared" si="0"/>
        <v>29.468000000000004</v>
      </c>
      <c r="F46" s="12">
        <v>42.67</v>
      </c>
      <c r="G46" s="12">
        <f t="shared" si="1"/>
        <v>25.602</v>
      </c>
      <c r="H46" s="12">
        <f t="shared" si="2"/>
        <v>55.07000000000001</v>
      </c>
      <c r="I46" s="15">
        <v>7</v>
      </c>
      <c r="J46" s="16"/>
    </row>
    <row r="47" spans="1:10" s="2" customFormat="1" ht="33" customHeight="1">
      <c r="A47" s="11">
        <v>45</v>
      </c>
      <c r="B47" s="11" t="s">
        <v>60</v>
      </c>
      <c r="C47" s="11" t="s">
        <v>68</v>
      </c>
      <c r="D47" s="12">
        <v>64</v>
      </c>
      <c r="E47" s="12">
        <f t="shared" si="0"/>
        <v>25.6</v>
      </c>
      <c r="F47" s="12">
        <v>45</v>
      </c>
      <c r="G47" s="12">
        <f t="shared" si="1"/>
        <v>27</v>
      </c>
      <c r="H47" s="12">
        <f t="shared" si="2"/>
        <v>52.6</v>
      </c>
      <c r="I47" s="15">
        <v>8</v>
      </c>
      <c r="J47" s="16"/>
    </row>
    <row r="48" spans="1:10" s="2" customFormat="1" ht="33" customHeight="1">
      <c r="A48" s="11">
        <v>46</v>
      </c>
      <c r="B48" s="11" t="s">
        <v>60</v>
      </c>
      <c r="C48" s="11" t="s">
        <v>69</v>
      </c>
      <c r="D48" s="12">
        <v>77</v>
      </c>
      <c r="E48" s="12">
        <f t="shared" si="0"/>
        <v>30.8</v>
      </c>
      <c r="F48" s="12">
        <v>33.67</v>
      </c>
      <c r="G48" s="12">
        <f t="shared" si="1"/>
        <v>20.202</v>
      </c>
      <c r="H48" s="12">
        <f t="shared" si="2"/>
        <v>51.002</v>
      </c>
      <c r="I48" s="15">
        <v>9</v>
      </c>
      <c r="J48" s="16"/>
    </row>
    <row r="49" spans="1:10" s="2" customFormat="1" ht="33" customHeight="1">
      <c r="A49" s="11">
        <v>47</v>
      </c>
      <c r="B49" s="11" t="s">
        <v>60</v>
      </c>
      <c r="C49" s="11" t="s">
        <v>70</v>
      </c>
      <c r="D49" s="12">
        <v>72</v>
      </c>
      <c r="E49" s="12">
        <f t="shared" si="0"/>
        <v>28.8</v>
      </c>
      <c r="F49" s="12">
        <v>35.67</v>
      </c>
      <c r="G49" s="12">
        <f t="shared" si="1"/>
        <v>21.402</v>
      </c>
      <c r="H49" s="12">
        <f t="shared" si="2"/>
        <v>50.202</v>
      </c>
      <c r="I49" s="15">
        <v>10</v>
      </c>
      <c r="J49" s="16"/>
    </row>
    <row r="50" spans="1:10" s="2" customFormat="1" ht="33" customHeight="1">
      <c r="A50" s="11">
        <v>48</v>
      </c>
      <c r="B50" s="11" t="s">
        <v>60</v>
      </c>
      <c r="C50" s="11" t="s">
        <v>71</v>
      </c>
      <c r="D50" s="12">
        <v>67</v>
      </c>
      <c r="E50" s="12">
        <f t="shared" si="0"/>
        <v>26.8</v>
      </c>
      <c r="F50" s="12">
        <v>38.33</v>
      </c>
      <c r="G50" s="12">
        <f t="shared" si="1"/>
        <v>22.997999999999998</v>
      </c>
      <c r="H50" s="12">
        <f t="shared" si="2"/>
        <v>49.798</v>
      </c>
      <c r="I50" s="15">
        <v>11</v>
      </c>
      <c r="J50" s="16"/>
    </row>
    <row r="51" spans="1:10" s="2" customFormat="1" ht="33" customHeight="1">
      <c r="A51" s="11">
        <v>49</v>
      </c>
      <c r="B51" s="11" t="s">
        <v>60</v>
      </c>
      <c r="C51" s="11" t="s">
        <v>72</v>
      </c>
      <c r="D51" s="12">
        <v>72.67</v>
      </c>
      <c r="E51" s="12">
        <f t="shared" si="0"/>
        <v>29.068</v>
      </c>
      <c r="F51" s="12">
        <v>33.17</v>
      </c>
      <c r="G51" s="12">
        <f t="shared" si="1"/>
        <v>19.902</v>
      </c>
      <c r="H51" s="12">
        <f t="shared" si="2"/>
        <v>48.97</v>
      </c>
      <c r="I51" s="15">
        <v>12</v>
      </c>
      <c r="J51" s="16"/>
    </row>
    <row r="52" spans="1:10" s="2" customFormat="1" ht="33" customHeight="1">
      <c r="A52" s="11">
        <v>50</v>
      </c>
      <c r="B52" s="11" t="s">
        <v>60</v>
      </c>
      <c r="C52" s="11" t="s">
        <v>73</v>
      </c>
      <c r="D52" s="12">
        <v>83.5</v>
      </c>
      <c r="E52" s="12">
        <f t="shared" si="0"/>
        <v>33.4</v>
      </c>
      <c r="F52" s="12">
        <v>24.33</v>
      </c>
      <c r="G52" s="12">
        <f t="shared" si="1"/>
        <v>14.597999999999999</v>
      </c>
      <c r="H52" s="12">
        <f t="shared" si="2"/>
        <v>47.998</v>
      </c>
      <c r="I52" s="15">
        <v>13</v>
      </c>
      <c r="J52" s="16"/>
    </row>
    <row r="53" spans="1:10" s="2" customFormat="1" ht="33" customHeight="1">
      <c r="A53" s="11">
        <v>51</v>
      </c>
      <c r="B53" s="11" t="s">
        <v>60</v>
      </c>
      <c r="C53" s="11" t="s">
        <v>74</v>
      </c>
      <c r="D53" s="12">
        <v>69.5</v>
      </c>
      <c r="E53" s="12">
        <f t="shared" si="0"/>
        <v>27.8</v>
      </c>
      <c r="F53" s="12">
        <v>22.5</v>
      </c>
      <c r="G53" s="12">
        <f t="shared" si="1"/>
        <v>13.5</v>
      </c>
      <c r="H53" s="12">
        <f t="shared" si="2"/>
        <v>41.3</v>
      </c>
      <c r="I53" s="15">
        <v>14</v>
      </c>
      <c r="J53" s="16"/>
    </row>
    <row r="54" spans="1:10" s="2" customFormat="1" ht="33" customHeight="1">
      <c r="A54" s="11">
        <v>52</v>
      </c>
      <c r="B54" s="11" t="s">
        <v>60</v>
      </c>
      <c r="C54" s="11" t="s">
        <v>75</v>
      </c>
      <c r="D54" s="12">
        <v>64.83</v>
      </c>
      <c r="E54" s="12">
        <f t="shared" si="0"/>
        <v>25.932000000000002</v>
      </c>
      <c r="F54" s="12">
        <v>19.5</v>
      </c>
      <c r="G54" s="12">
        <f t="shared" si="1"/>
        <v>11.7</v>
      </c>
      <c r="H54" s="12">
        <f t="shared" si="2"/>
        <v>37.632000000000005</v>
      </c>
      <c r="I54" s="15">
        <v>15</v>
      </c>
      <c r="J54" s="16"/>
    </row>
    <row r="55" spans="1:10" s="2" customFormat="1" ht="33" customHeight="1">
      <c r="A55" s="11">
        <v>53</v>
      </c>
      <c r="B55" s="11" t="s">
        <v>60</v>
      </c>
      <c r="C55" s="11" t="s">
        <v>76</v>
      </c>
      <c r="D55" s="12">
        <v>46.33</v>
      </c>
      <c r="E55" s="12">
        <f t="shared" si="0"/>
        <v>18.532</v>
      </c>
      <c r="F55" s="12">
        <v>0</v>
      </c>
      <c r="G55" s="12">
        <f t="shared" si="1"/>
        <v>0</v>
      </c>
      <c r="H55" s="12">
        <f t="shared" si="2"/>
        <v>18.532</v>
      </c>
      <c r="I55" s="15"/>
      <c r="J55" s="16" t="s">
        <v>53</v>
      </c>
    </row>
    <row r="56" spans="1:10" s="2" customFormat="1" ht="33" customHeight="1">
      <c r="A56" s="11">
        <v>54</v>
      </c>
      <c r="B56" s="11" t="s">
        <v>60</v>
      </c>
      <c r="C56" s="11" t="s">
        <v>77</v>
      </c>
      <c r="D56" s="12">
        <v>40.67</v>
      </c>
      <c r="E56" s="12">
        <f t="shared" si="0"/>
        <v>16.268</v>
      </c>
      <c r="F56" s="12">
        <v>0</v>
      </c>
      <c r="G56" s="12">
        <f t="shared" si="1"/>
        <v>0</v>
      </c>
      <c r="H56" s="12">
        <f t="shared" si="2"/>
        <v>16.268</v>
      </c>
      <c r="I56" s="15"/>
      <c r="J56" s="16" t="s">
        <v>53</v>
      </c>
    </row>
    <row r="57" spans="1:10" s="2" customFormat="1" ht="33" customHeight="1">
      <c r="A57" s="11">
        <v>55</v>
      </c>
      <c r="B57" s="11" t="s">
        <v>60</v>
      </c>
      <c r="C57" s="11" t="s">
        <v>78</v>
      </c>
      <c r="D57" s="12">
        <v>0</v>
      </c>
      <c r="E57" s="12">
        <f t="shared" si="0"/>
        <v>0</v>
      </c>
      <c r="F57" s="12">
        <v>0</v>
      </c>
      <c r="G57" s="12">
        <f t="shared" si="1"/>
        <v>0</v>
      </c>
      <c r="H57" s="12">
        <f t="shared" si="2"/>
        <v>0</v>
      </c>
      <c r="I57" s="15"/>
      <c r="J57" s="16" t="s">
        <v>16</v>
      </c>
    </row>
    <row r="58" spans="1:10" s="2" customFormat="1" ht="33" customHeight="1">
      <c r="A58" s="11">
        <v>56</v>
      </c>
      <c r="B58" s="11" t="s">
        <v>60</v>
      </c>
      <c r="C58" s="11" t="s">
        <v>79</v>
      </c>
      <c r="D58" s="12">
        <v>0</v>
      </c>
      <c r="E58" s="12">
        <f t="shared" si="0"/>
        <v>0</v>
      </c>
      <c r="F58" s="12">
        <v>0</v>
      </c>
      <c r="G58" s="12">
        <f t="shared" si="1"/>
        <v>0</v>
      </c>
      <c r="H58" s="12">
        <f t="shared" si="2"/>
        <v>0</v>
      </c>
      <c r="I58" s="15"/>
      <c r="J58" s="16" t="s">
        <v>16</v>
      </c>
    </row>
    <row r="59" spans="1:10" s="2" customFormat="1" ht="33" customHeight="1">
      <c r="A59" s="11">
        <v>57</v>
      </c>
      <c r="B59" s="11" t="s">
        <v>60</v>
      </c>
      <c r="C59" s="11" t="s">
        <v>80</v>
      </c>
      <c r="D59" s="12">
        <v>0</v>
      </c>
      <c r="E59" s="12">
        <f t="shared" si="0"/>
        <v>0</v>
      </c>
      <c r="F59" s="12">
        <v>0</v>
      </c>
      <c r="G59" s="12">
        <f t="shared" si="1"/>
        <v>0</v>
      </c>
      <c r="H59" s="12">
        <f t="shared" si="2"/>
        <v>0</v>
      </c>
      <c r="I59" s="15"/>
      <c r="J59" s="16" t="s">
        <v>16</v>
      </c>
    </row>
    <row r="60" spans="1:10" s="2" customFormat="1" ht="33" customHeight="1">
      <c r="A60" s="11">
        <v>58</v>
      </c>
      <c r="B60" s="11" t="s">
        <v>60</v>
      </c>
      <c r="C60" s="11" t="s">
        <v>81</v>
      </c>
      <c r="D60" s="12">
        <v>0</v>
      </c>
      <c r="E60" s="12">
        <f t="shared" si="0"/>
        <v>0</v>
      </c>
      <c r="F60" s="12">
        <v>0</v>
      </c>
      <c r="G60" s="12">
        <f t="shared" si="1"/>
        <v>0</v>
      </c>
      <c r="H60" s="12">
        <f t="shared" si="2"/>
        <v>0</v>
      </c>
      <c r="I60" s="15"/>
      <c r="J60" s="16" t="s">
        <v>16</v>
      </c>
    </row>
    <row r="61" spans="1:10" s="2" customFormat="1" ht="33" customHeight="1">
      <c r="A61" s="11">
        <v>59</v>
      </c>
      <c r="B61" s="11" t="s">
        <v>60</v>
      </c>
      <c r="C61" s="11" t="s">
        <v>82</v>
      </c>
      <c r="D61" s="12">
        <v>0</v>
      </c>
      <c r="E61" s="12">
        <f t="shared" si="0"/>
        <v>0</v>
      </c>
      <c r="F61" s="12">
        <v>0</v>
      </c>
      <c r="G61" s="12">
        <f t="shared" si="1"/>
        <v>0</v>
      </c>
      <c r="H61" s="12">
        <f t="shared" si="2"/>
        <v>0</v>
      </c>
      <c r="I61" s="15"/>
      <c r="J61" s="16" t="s">
        <v>16</v>
      </c>
    </row>
    <row r="62" spans="1:10" s="2" customFormat="1" ht="33" customHeight="1">
      <c r="A62" s="11">
        <v>60</v>
      </c>
      <c r="B62" s="11" t="s">
        <v>60</v>
      </c>
      <c r="C62" s="11" t="s">
        <v>83</v>
      </c>
      <c r="D62" s="12">
        <v>0</v>
      </c>
      <c r="E62" s="12">
        <f t="shared" si="0"/>
        <v>0</v>
      </c>
      <c r="F62" s="12">
        <v>0</v>
      </c>
      <c r="G62" s="12">
        <f t="shared" si="1"/>
        <v>0</v>
      </c>
      <c r="H62" s="12">
        <f t="shared" si="2"/>
        <v>0</v>
      </c>
      <c r="I62" s="15"/>
      <c r="J62" s="16" t="s">
        <v>16</v>
      </c>
    </row>
    <row r="63" spans="1:10" s="2" customFormat="1" ht="33" customHeight="1">
      <c r="A63" s="11">
        <v>61</v>
      </c>
      <c r="B63" s="11" t="s">
        <v>84</v>
      </c>
      <c r="C63" s="11" t="s">
        <v>85</v>
      </c>
      <c r="D63" s="12">
        <v>66</v>
      </c>
      <c r="E63" s="12">
        <f t="shared" si="0"/>
        <v>26.400000000000002</v>
      </c>
      <c r="F63" s="12">
        <v>55</v>
      </c>
      <c r="G63" s="12">
        <f t="shared" si="1"/>
        <v>33</v>
      </c>
      <c r="H63" s="12">
        <f t="shared" si="2"/>
        <v>59.400000000000006</v>
      </c>
      <c r="I63" s="15">
        <v>1</v>
      </c>
      <c r="J63" s="16"/>
    </row>
    <row r="64" spans="1:10" s="2" customFormat="1" ht="33" customHeight="1">
      <c r="A64" s="11">
        <v>62</v>
      </c>
      <c r="B64" s="11" t="s">
        <v>86</v>
      </c>
      <c r="C64" s="11" t="s">
        <v>87</v>
      </c>
      <c r="D64" s="12">
        <v>80.33</v>
      </c>
      <c r="E64" s="12">
        <f t="shared" si="0"/>
        <v>32.132</v>
      </c>
      <c r="F64" s="12">
        <v>88</v>
      </c>
      <c r="G64" s="12">
        <f t="shared" si="1"/>
        <v>52.8</v>
      </c>
      <c r="H64" s="12">
        <f t="shared" si="2"/>
        <v>84.93199999999999</v>
      </c>
      <c r="I64" s="15">
        <v>1</v>
      </c>
      <c r="J64" s="11"/>
    </row>
    <row r="65" spans="1:10" s="2" customFormat="1" ht="33" customHeight="1">
      <c r="A65" s="11">
        <v>63</v>
      </c>
      <c r="B65" s="11" t="s">
        <v>88</v>
      </c>
      <c r="C65" s="11" t="s">
        <v>89</v>
      </c>
      <c r="D65" s="12">
        <v>70.83</v>
      </c>
      <c r="E65" s="12">
        <f t="shared" si="0"/>
        <v>28.332</v>
      </c>
      <c r="F65" s="12">
        <v>89.67</v>
      </c>
      <c r="G65" s="12">
        <f t="shared" si="1"/>
        <v>53.802</v>
      </c>
      <c r="H65" s="12">
        <f t="shared" si="2"/>
        <v>82.134</v>
      </c>
      <c r="I65" s="15">
        <v>1</v>
      </c>
      <c r="J65" s="11"/>
    </row>
    <row r="66" spans="1:10" s="2" customFormat="1" ht="33" customHeight="1">
      <c r="A66" s="11">
        <v>64</v>
      </c>
      <c r="B66" s="11" t="s">
        <v>88</v>
      </c>
      <c r="C66" s="11" t="s">
        <v>90</v>
      </c>
      <c r="D66" s="12">
        <v>69.5</v>
      </c>
      <c r="E66" s="12">
        <f t="shared" si="0"/>
        <v>27.8</v>
      </c>
      <c r="F66" s="12">
        <v>75.33</v>
      </c>
      <c r="G66" s="12">
        <f t="shared" si="1"/>
        <v>45.198</v>
      </c>
      <c r="H66" s="12">
        <f t="shared" si="2"/>
        <v>72.998</v>
      </c>
      <c r="I66" s="15">
        <v>2</v>
      </c>
      <c r="J66" s="11"/>
    </row>
    <row r="67" spans="1:10" s="2" customFormat="1" ht="33" customHeight="1">
      <c r="A67" s="11">
        <v>65</v>
      </c>
      <c r="B67" s="11" t="s">
        <v>88</v>
      </c>
      <c r="C67" s="11" t="s">
        <v>91</v>
      </c>
      <c r="D67" s="12">
        <v>62.17</v>
      </c>
      <c r="E67" s="12">
        <f aca="true" t="shared" si="3" ref="E67:E86">D67*0.4</f>
        <v>24.868000000000002</v>
      </c>
      <c r="F67" s="12">
        <v>56.33</v>
      </c>
      <c r="G67" s="12">
        <f aca="true" t="shared" si="4" ref="G67:G86">F67*0.6</f>
        <v>33.797999999999995</v>
      </c>
      <c r="H67" s="12">
        <f aca="true" t="shared" si="5" ref="H67:H86">E67+G67</f>
        <v>58.666</v>
      </c>
      <c r="I67" s="15">
        <v>3</v>
      </c>
      <c r="J67" s="16"/>
    </row>
    <row r="68" spans="1:10" s="2" customFormat="1" ht="33" customHeight="1">
      <c r="A68" s="11">
        <v>66</v>
      </c>
      <c r="B68" s="11" t="s">
        <v>88</v>
      </c>
      <c r="C68" s="11" t="s">
        <v>92</v>
      </c>
      <c r="D68" s="12">
        <v>17.33</v>
      </c>
      <c r="E68" s="12">
        <f t="shared" si="3"/>
        <v>6.9319999999999995</v>
      </c>
      <c r="F68" s="12">
        <v>0</v>
      </c>
      <c r="G68" s="12">
        <f t="shared" si="4"/>
        <v>0</v>
      </c>
      <c r="H68" s="12">
        <f t="shared" si="5"/>
        <v>6.9319999999999995</v>
      </c>
      <c r="I68" s="15"/>
      <c r="J68" s="16" t="s">
        <v>53</v>
      </c>
    </row>
    <row r="69" spans="1:10" s="2" customFormat="1" ht="33" customHeight="1">
      <c r="A69" s="11">
        <v>67</v>
      </c>
      <c r="B69" s="11" t="s">
        <v>88</v>
      </c>
      <c r="C69" s="11" t="s">
        <v>93</v>
      </c>
      <c r="D69" s="12">
        <v>16.33</v>
      </c>
      <c r="E69" s="12">
        <f t="shared" si="3"/>
        <v>6.532</v>
      </c>
      <c r="F69" s="12">
        <v>0</v>
      </c>
      <c r="G69" s="12">
        <f t="shared" si="4"/>
        <v>0</v>
      </c>
      <c r="H69" s="12">
        <f t="shared" si="5"/>
        <v>6.532</v>
      </c>
      <c r="I69" s="15"/>
      <c r="J69" s="16" t="s">
        <v>53</v>
      </c>
    </row>
    <row r="70" spans="1:10" s="2" customFormat="1" ht="33" customHeight="1">
      <c r="A70" s="11">
        <v>68</v>
      </c>
      <c r="B70" s="11" t="s">
        <v>88</v>
      </c>
      <c r="C70" s="11" t="s">
        <v>94</v>
      </c>
      <c r="D70" s="12">
        <v>0</v>
      </c>
      <c r="E70" s="12">
        <f t="shared" si="3"/>
        <v>0</v>
      </c>
      <c r="F70" s="12">
        <v>0</v>
      </c>
      <c r="G70" s="12">
        <f t="shared" si="4"/>
        <v>0</v>
      </c>
      <c r="H70" s="12">
        <f t="shared" si="5"/>
        <v>0</v>
      </c>
      <c r="I70" s="15"/>
      <c r="J70" s="16" t="s">
        <v>16</v>
      </c>
    </row>
    <row r="71" spans="1:10" s="2" customFormat="1" ht="33" customHeight="1">
      <c r="A71" s="11">
        <v>69</v>
      </c>
      <c r="B71" s="11" t="s">
        <v>95</v>
      </c>
      <c r="C71" s="11" t="str">
        <f>"李思文"</f>
        <v>李思文</v>
      </c>
      <c r="D71" s="12">
        <v>84.67</v>
      </c>
      <c r="E71" s="12">
        <f t="shared" si="3"/>
        <v>33.868</v>
      </c>
      <c r="F71" s="12">
        <v>78.67</v>
      </c>
      <c r="G71" s="12">
        <f t="shared" si="4"/>
        <v>47.202</v>
      </c>
      <c r="H71" s="12">
        <f t="shared" si="5"/>
        <v>81.07</v>
      </c>
      <c r="I71" s="15">
        <v>1</v>
      </c>
      <c r="J71" s="11"/>
    </row>
    <row r="72" spans="1:10" s="2" customFormat="1" ht="33" customHeight="1">
      <c r="A72" s="11">
        <v>70</v>
      </c>
      <c r="B72" s="11" t="s">
        <v>95</v>
      </c>
      <c r="C72" s="11" t="str">
        <f>"林文香"</f>
        <v>林文香</v>
      </c>
      <c r="D72" s="12">
        <v>78.67</v>
      </c>
      <c r="E72" s="12">
        <f t="shared" si="3"/>
        <v>31.468000000000004</v>
      </c>
      <c r="F72" s="12">
        <v>66.33</v>
      </c>
      <c r="G72" s="12">
        <f t="shared" si="4"/>
        <v>39.797999999999995</v>
      </c>
      <c r="H72" s="12">
        <f t="shared" si="5"/>
        <v>71.26599999999999</v>
      </c>
      <c r="I72" s="15">
        <v>2</v>
      </c>
      <c r="J72" s="11"/>
    </row>
    <row r="73" spans="1:10" s="2" customFormat="1" ht="33" customHeight="1">
      <c r="A73" s="11">
        <v>71</v>
      </c>
      <c r="B73" s="11" t="s">
        <v>95</v>
      </c>
      <c r="C73" s="11" t="str">
        <f>"耿乐仙"</f>
        <v>耿乐仙</v>
      </c>
      <c r="D73" s="12">
        <v>0</v>
      </c>
      <c r="E73" s="12">
        <f t="shared" si="3"/>
        <v>0</v>
      </c>
      <c r="F73" s="12">
        <v>0</v>
      </c>
      <c r="G73" s="12">
        <f t="shared" si="4"/>
        <v>0</v>
      </c>
      <c r="H73" s="12">
        <f t="shared" si="5"/>
        <v>0</v>
      </c>
      <c r="I73" s="15"/>
      <c r="J73" s="16" t="s">
        <v>16</v>
      </c>
    </row>
    <row r="74" spans="1:10" s="2" customFormat="1" ht="33" customHeight="1">
      <c r="A74" s="11">
        <v>72</v>
      </c>
      <c r="B74" s="11" t="s">
        <v>95</v>
      </c>
      <c r="C74" s="11" t="str">
        <f>"李健平"</f>
        <v>李健平</v>
      </c>
      <c r="D74" s="12">
        <v>0</v>
      </c>
      <c r="E74" s="12">
        <f t="shared" si="3"/>
        <v>0</v>
      </c>
      <c r="F74" s="12">
        <v>0</v>
      </c>
      <c r="G74" s="12">
        <f t="shared" si="4"/>
        <v>0</v>
      </c>
      <c r="H74" s="12">
        <f t="shared" si="5"/>
        <v>0</v>
      </c>
      <c r="I74" s="15"/>
      <c r="J74" s="16" t="s">
        <v>16</v>
      </c>
    </row>
    <row r="75" spans="1:10" s="2" customFormat="1" ht="33" customHeight="1">
      <c r="A75" s="11">
        <v>73</v>
      </c>
      <c r="B75" s="11" t="s">
        <v>95</v>
      </c>
      <c r="C75" s="11" t="str">
        <f>"冯健新"</f>
        <v>冯健新</v>
      </c>
      <c r="D75" s="12">
        <v>0</v>
      </c>
      <c r="E75" s="12">
        <f t="shared" si="3"/>
        <v>0</v>
      </c>
      <c r="F75" s="12">
        <v>0</v>
      </c>
      <c r="G75" s="12">
        <f t="shared" si="4"/>
        <v>0</v>
      </c>
      <c r="H75" s="12">
        <f t="shared" si="5"/>
        <v>0</v>
      </c>
      <c r="I75" s="15"/>
      <c r="J75" s="16" t="s">
        <v>16</v>
      </c>
    </row>
    <row r="76" spans="1:10" s="2" customFormat="1" ht="33" customHeight="1">
      <c r="A76" s="11">
        <v>74</v>
      </c>
      <c r="B76" s="11" t="s">
        <v>96</v>
      </c>
      <c r="C76" s="11" t="s">
        <v>97</v>
      </c>
      <c r="D76" s="12">
        <v>81</v>
      </c>
      <c r="E76" s="12">
        <f t="shared" si="3"/>
        <v>32.4</v>
      </c>
      <c r="F76" s="12">
        <v>80</v>
      </c>
      <c r="G76" s="12">
        <f t="shared" si="4"/>
        <v>48</v>
      </c>
      <c r="H76" s="12">
        <f t="shared" si="5"/>
        <v>80.4</v>
      </c>
      <c r="I76" s="15">
        <v>1</v>
      </c>
      <c r="J76" s="11"/>
    </row>
    <row r="77" spans="1:10" s="2" customFormat="1" ht="33" customHeight="1">
      <c r="A77" s="11">
        <v>75</v>
      </c>
      <c r="B77" s="11" t="s">
        <v>96</v>
      </c>
      <c r="C77" s="11" t="s">
        <v>98</v>
      </c>
      <c r="D77" s="12">
        <v>64.33</v>
      </c>
      <c r="E77" s="12">
        <f t="shared" si="3"/>
        <v>25.732</v>
      </c>
      <c r="F77" s="12">
        <v>69.67</v>
      </c>
      <c r="G77" s="12">
        <f t="shared" si="4"/>
        <v>41.802</v>
      </c>
      <c r="H77" s="12">
        <f t="shared" si="5"/>
        <v>67.53399999999999</v>
      </c>
      <c r="I77" s="15">
        <v>2</v>
      </c>
      <c r="J77" s="11"/>
    </row>
    <row r="78" spans="1:10" s="2" customFormat="1" ht="33" customHeight="1">
      <c r="A78" s="11">
        <v>76</v>
      </c>
      <c r="B78" s="11" t="s">
        <v>96</v>
      </c>
      <c r="C78" s="11" t="s">
        <v>99</v>
      </c>
      <c r="D78" s="12">
        <v>0</v>
      </c>
      <c r="E78" s="12">
        <f t="shared" si="3"/>
        <v>0</v>
      </c>
      <c r="F78" s="12">
        <v>0</v>
      </c>
      <c r="G78" s="12">
        <f t="shared" si="4"/>
        <v>0</v>
      </c>
      <c r="H78" s="12">
        <f t="shared" si="5"/>
        <v>0</v>
      </c>
      <c r="I78" s="15"/>
      <c r="J78" s="16" t="s">
        <v>16</v>
      </c>
    </row>
    <row r="79" spans="1:10" s="2" customFormat="1" ht="33" customHeight="1">
      <c r="A79" s="11">
        <v>77</v>
      </c>
      <c r="B79" s="11" t="s">
        <v>100</v>
      </c>
      <c r="C79" s="11" t="s">
        <v>101</v>
      </c>
      <c r="D79" s="12">
        <v>77.83</v>
      </c>
      <c r="E79" s="12">
        <f t="shared" si="3"/>
        <v>31.132</v>
      </c>
      <c r="F79" s="12">
        <v>82</v>
      </c>
      <c r="G79" s="12">
        <f t="shared" si="4"/>
        <v>49.199999999999996</v>
      </c>
      <c r="H79" s="12">
        <f t="shared" si="5"/>
        <v>80.332</v>
      </c>
      <c r="I79" s="15">
        <v>1</v>
      </c>
      <c r="J79" s="11"/>
    </row>
    <row r="80" spans="1:10" s="2" customFormat="1" ht="33" customHeight="1">
      <c r="A80" s="11">
        <v>78</v>
      </c>
      <c r="B80" s="11" t="s">
        <v>100</v>
      </c>
      <c r="C80" s="11" t="s">
        <v>102</v>
      </c>
      <c r="D80" s="12">
        <v>71</v>
      </c>
      <c r="E80" s="12">
        <f t="shared" si="3"/>
        <v>28.400000000000002</v>
      </c>
      <c r="F80" s="12">
        <v>53.67</v>
      </c>
      <c r="G80" s="12">
        <f t="shared" si="4"/>
        <v>32.202</v>
      </c>
      <c r="H80" s="12">
        <f t="shared" si="5"/>
        <v>60.602000000000004</v>
      </c>
      <c r="I80" s="15">
        <v>2</v>
      </c>
      <c r="J80" s="16"/>
    </row>
    <row r="81" spans="1:10" s="2" customFormat="1" ht="33" customHeight="1">
      <c r="A81" s="11">
        <v>79</v>
      </c>
      <c r="B81" s="11" t="s">
        <v>100</v>
      </c>
      <c r="C81" s="11" t="s">
        <v>103</v>
      </c>
      <c r="D81" s="12">
        <v>0</v>
      </c>
      <c r="E81" s="12">
        <f t="shared" si="3"/>
        <v>0</v>
      </c>
      <c r="F81" s="12">
        <v>0</v>
      </c>
      <c r="G81" s="12">
        <f t="shared" si="4"/>
        <v>0</v>
      </c>
      <c r="H81" s="12">
        <f t="shared" si="5"/>
        <v>0</v>
      </c>
      <c r="I81" s="15"/>
      <c r="J81" s="16" t="s">
        <v>16</v>
      </c>
    </row>
    <row r="82" spans="1:10" s="2" customFormat="1" ht="33" customHeight="1">
      <c r="A82" s="11">
        <v>80</v>
      </c>
      <c r="B82" s="11" t="s">
        <v>104</v>
      </c>
      <c r="C82" s="11" t="str">
        <f>"姜永波"</f>
        <v>姜永波</v>
      </c>
      <c r="D82" s="12">
        <v>83.07</v>
      </c>
      <c r="E82" s="12">
        <f t="shared" si="3"/>
        <v>33.228</v>
      </c>
      <c r="F82" s="12">
        <v>75.67</v>
      </c>
      <c r="G82" s="12">
        <f t="shared" si="4"/>
        <v>45.402</v>
      </c>
      <c r="H82" s="12">
        <f t="shared" si="5"/>
        <v>78.63</v>
      </c>
      <c r="I82" s="15">
        <v>1</v>
      </c>
      <c r="J82" s="11"/>
    </row>
    <row r="83" spans="1:10" s="2" customFormat="1" ht="33" customHeight="1">
      <c r="A83" s="11">
        <v>81</v>
      </c>
      <c r="B83" s="11" t="s">
        <v>104</v>
      </c>
      <c r="C83" s="11" t="str">
        <f>"薛秋桂"</f>
        <v>薛秋桂</v>
      </c>
      <c r="D83" s="12">
        <v>71.83</v>
      </c>
      <c r="E83" s="12">
        <f t="shared" si="3"/>
        <v>28.732</v>
      </c>
      <c r="F83" s="12">
        <v>70</v>
      </c>
      <c r="G83" s="12">
        <f t="shared" si="4"/>
        <v>42</v>
      </c>
      <c r="H83" s="12">
        <f t="shared" si="5"/>
        <v>70.732</v>
      </c>
      <c r="I83" s="15">
        <v>2</v>
      </c>
      <c r="J83" s="11"/>
    </row>
    <row r="84" spans="1:10" s="2" customFormat="1" ht="33" customHeight="1">
      <c r="A84" s="11">
        <v>82</v>
      </c>
      <c r="B84" s="11" t="s">
        <v>104</v>
      </c>
      <c r="C84" s="11" t="str">
        <f>"黄莉"</f>
        <v>黄莉</v>
      </c>
      <c r="D84" s="12">
        <v>73</v>
      </c>
      <c r="E84" s="12">
        <f t="shared" si="3"/>
        <v>29.200000000000003</v>
      </c>
      <c r="F84" s="12">
        <v>67.33</v>
      </c>
      <c r="G84" s="12">
        <f t="shared" si="4"/>
        <v>40.397999999999996</v>
      </c>
      <c r="H84" s="12">
        <f t="shared" si="5"/>
        <v>69.598</v>
      </c>
      <c r="I84" s="15">
        <v>3</v>
      </c>
      <c r="J84" s="11"/>
    </row>
    <row r="85" spans="1:10" s="2" customFormat="1" ht="33" customHeight="1">
      <c r="A85" s="11">
        <v>83</v>
      </c>
      <c r="B85" s="11" t="s">
        <v>104</v>
      </c>
      <c r="C85" s="11" t="str">
        <f>"李莎"</f>
        <v>李莎</v>
      </c>
      <c r="D85" s="12">
        <v>69.33</v>
      </c>
      <c r="E85" s="12">
        <f t="shared" si="3"/>
        <v>27.732</v>
      </c>
      <c r="F85" s="12">
        <v>61</v>
      </c>
      <c r="G85" s="12">
        <f t="shared" si="4"/>
        <v>36.6</v>
      </c>
      <c r="H85" s="12">
        <f t="shared" si="5"/>
        <v>64.332</v>
      </c>
      <c r="I85" s="15">
        <v>4</v>
      </c>
      <c r="J85" s="11"/>
    </row>
    <row r="86" spans="1:10" s="2" customFormat="1" ht="33" customHeight="1">
      <c r="A86" s="11">
        <v>84</v>
      </c>
      <c r="B86" s="11" t="s">
        <v>104</v>
      </c>
      <c r="C86" s="11" t="str">
        <f>"朱会"</f>
        <v>朱会</v>
      </c>
      <c r="D86" s="12">
        <v>0</v>
      </c>
      <c r="E86" s="12">
        <f t="shared" si="3"/>
        <v>0</v>
      </c>
      <c r="F86" s="12">
        <v>0</v>
      </c>
      <c r="G86" s="12">
        <f t="shared" si="4"/>
        <v>0</v>
      </c>
      <c r="H86" s="12">
        <f t="shared" si="5"/>
        <v>0</v>
      </c>
      <c r="I86" s="15"/>
      <c r="J86" s="16" t="s">
        <v>16</v>
      </c>
    </row>
  </sheetData>
  <sheetProtection/>
  <mergeCells count="1">
    <mergeCell ref="A1:J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user</cp:lastModifiedBy>
  <dcterms:created xsi:type="dcterms:W3CDTF">2018-05-25T19:28:41Z</dcterms:created>
  <dcterms:modified xsi:type="dcterms:W3CDTF">2024-01-15T16:30:47Z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