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350" windowHeight="6880" activeTab="0"/>
  </bookViews>
  <sheets>
    <sheet name="五项技能考核成绩" sheetId="1" r:id="rId1"/>
  </sheets>
  <definedNames>
    <definedName name="_xlnm.Print_Titles" localSheetId="0">'五项技能考核成绩'!$1:$2</definedName>
    <definedName name="_xlnm._FilterDatabase" localSheetId="0" hidden="1">'五项技能考核成绩'!$A$2:$F$44</definedName>
  </definedNames>
  <calcPr fullCalcOnLoad="1"/>
</workbook>
</file>

<file path=xl/sharedStrings.xml><?xml version="1.0" encoding="utf-8"?>
<sst xmlns="http://schemas.openxmlformats.org/spreadsheetml/2006/main" count="132" uniqueCount="83">
  <si>
    <t>海南省机关幼儿园校园公开招聘2024年高校应届毕业生五项技能考核成绩</t>
  </si>
  <si>
    <t>序号</t>
  </si>
  <si>
    <t>报考岗位</t>
  </si>
  <si>
    <t>姓名</t>
  </si>
  <si>
    <t>抽签号</t>
  </si>
  <si>
    <t>五项技能成绩</t>
  </si>
  <si>
    <t>备注</t>
  </si>
  <si>
    <t>02_幼儿教师(本科及以上)</t>
  </si>
  <si>
    <t>08</t>
  </si>
  <si>
    <t>83.60</t>
  </si>
  <si>
    <t>11</t>
  </si>
  <si>
    <t>81.80</t>
  </si>
  <si>
    <t>33</t>
  </si>
  <si>
    <t>80.80</t>
  </si>
  <si>
    <t>38</t>
  </si>
  <si>
    <t>80.40</t>
  </si>
  <si>
    <t>42</t>
  </si>
  <si>
    <t>80.00</t>
  </si>
  <si>
    <t>18</t>
  </si>
  <si>
    <t>09</t>
  </si>
  <si>
    <t>79.80</t>
  </si>
  <si>
    <t>16</t>
  </si>
  <si>
    <t>79.00</t>
  </si>
  <si>
    <t>32</t>
  </si>
  <si>
    <t>77.40</t>
  </si>
  <si>
    <t>41</t>
  </si>
  <si>
    <t>77.20</t>
  </si>
  <si>
    <t>23</t>
  </si>
  <si>
    <t>77.00</t>
  </si>
  <si>
    <t>20</t>
  </si>
  <si>
    <t>76.80</t>
  </si>
  <si>
    <t>06</t>
  </si>
  <si>
    <t>76.60</t>
  </si>
  <si>
    <t>02</t>
  </si>
  <si>
    <t>07</t>
  </si>
  <si>
    <t>76.40</t>
  </si>
  <si>
    <t>29</t>
  </si>
  <si>
    <t>75.80</t>
  </si>
  <si>
    <t>17</t>
  </si>
  <si>
    <t>75.60</t>
  </si>
  <si>
    <t>21</t>
  </si>
  <si>
    <t>75.40</t>
  </si>
  <si>
    <t>19</t>
  </si>
  <si>
    <t>37</t>
  </si>
  <si>
    <t>31</t>
  </si>
  <si>
    <t>75.20</t>
  </si>
  <si>
    <t>27</t>
  </si>
  <si>
    <t>74.80</t>
  </si>
  <si>
    <t>36</t>
  </si>
  <si>
    <t>74.40</t>
  </si>
  <si>
    <t>03</t>
  </si>
  <si>
    <t>74.00</t>
  </si>
  <si>
    <t>10</t>
  </si>
  <si>
    <t>34</t>
  </si>
  <si>
    <t>73.60</t>
  </si>
  <si>
    <t>40</t>
  </si>
  <si>
    <t>73.40</t>
  </si>
  <si>
    <t>25</t>
  </si>
  <si>
    <t>73.20</t>
  </si>
  <si>
    <t>39</t>
  </si>
  <si>
    <t>14</t>
  </si>
  <si>
    <t>28</t>
  </si>
  <si>
    <t>24</t>
  </si>
  <si>
    <t>73.00</t>
  </si>
  <si>
    <t>12</t>
  </si>
  <si>
    <t>72.80</t>
  </si>
  <si>
    <t>30</t>
  </si>
  <si>
    <t>72.40</t>
  </si>
  <si>
    <t>15</t>
  </si>
  <si>
    <t>71.40</t>
  </si>
  <si>
    <t>05</t>
  </si>
  <si>
    <t>71.20</t>
  </si>
  <si>
    <t>01</t>
  </si>
  <si>
    <t>70.60</t>
  </si>
  <si>
    <t>26</t>
  </si>
  <si>
    <t>69.80</t>
  </si>
  <si>
    <t>22</t>
  </si>
  <si>
    <t>66.80</t>
  </si>
  <si>
    <t>13</t>
  </si>
  <si>
    <t>64.40</t>
  </si>
  <si>
    <t>04</t>
  </si>
  <si>
    <t>64.20</t>
  </si>
  <si>
    <t>缺考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</si>
</sst>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b/>
      <sz val="2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4"/>
      <color theme="1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4" applyNumberFormat="0" applyAlignment="0" applyProtection="0"/>
    <xf numFmtId="0" fontId="33" fillId="4" borderId="5" applyNumberFormat="0" applyAlignment="0" applyProtection="0"/>
    <xf numFmtId="0" fontId="34" fillId="4" borderId="4" applyNumberFormat="0" applyAlignment="0" applyProtection="0"/>
    <xf numFmtId="0" fontId="35" fillId="5" borderId="6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49" fontId="43" fillId="0" borderId="0" xfId="0" applyNumberFormat="1" applyFont="1" applyAlignment="1">
      <alignment horizontal="center" vertical="center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49" fontId="44" fillId="0" borderId="0" xfId="0" applyNumberFormat="1" applyFon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9" fontId="42" fillId="0" borderId="9" xfId="0" applyNumberFormat="1" applyFont="1" applyBorder="1" applyAlignment="1">
      <alignment horizontal="center" vertical="center"/>
    </xf>
    <xf numFmtId="49" fontId="42" fillId="0" borderId="9" xfId="0" applyNumberFormat="1" applyFont="1" applyBorder="1" applyAlignment="1">
      <alignment horizontal="center" vertical="center" wrapText="1"/>
    </xf>
    <xf numFmtId="0" fontId="43" fillId="0" borderId="9" xfId="0" applyFont="1" applyBorder="1" applyAlignment="1">
      <alignment horizontal="center" vertical="center"/>
    </xf>
    <xf numFmtId="0" fontId="43" fillId="0" borderId="9" xfId="0" applyNumberFormat="1" applyFont="1" applyFill="1" applyBorder="1" applyAlignment="1">
      <alignment horizontal="center" vertical="center" wrapText="1"/>
    </xf>
    <xf numFmtId="0" fontId="43" fillId="0" borderId="9" xfId="0" applyFont="1" applyFill="1" applyBorder="1" applyAlignment="1">
      <alignment horizontal="center" vertical="center"/>
    </xf>
    <xf numFmtId="49" fontId="43" fillId="0" borderId="9" xfId="0" applyNumberFormat="1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zoomScaleSheetLayoutView="100" workbookViewId="0" topLeftCell="A1">
      <selection activeCell="H3" sqref="H3"/>
    </sheetView>
  </sheetViews>
  <sheetFormatPr defaultColWidth="11.8515625" defaultRowHeight="39" customHeight="1"/>
  <cols>
    <col min="1" max="1" width="8.8515625" style="2" customWidth="1"/>
    <col min="2" max="2" width="33.00390625" style="3" customWidth="1"/>
    <col min="3" max="3" width="10.8515625" style="2" customWidth="1"/>
    <col min="4" max="4" width="13.28125" style="4" customWidth="1"/>
    <col min="5" max="5" width="13.421875" style="4" customWidth="1"/>
    <col min="6" max="6" width="11.57421875" style="2" customWidth="1"/>
    <col min="7" max="16384" width="11.8515625" style="2" customWidth="1"/>
  </cols>
  <sheetData>
    <row r="1" spans="1:6" ht="72" customHeight="1">
      <c r="A1" s="5" t="s">
        <v>0</v>
      </c>
      <c r="B1" s="5"/>
      <c r="C1" s="6"/>
      <c r="D1" s="7"/>
      <c r="E1" s="7"/>
      <c r="F1" s="6"/>
    </row>
    <row r="2" spans="1:6" s="1" customFormat="1" ht="45" customHeight="1">
      <c r="A2" s="8" t="s">
        <v>1</v>
      </c>
      <c r="B2" s="9" t="s">
        <v>2</v>
      </c>
      <c r="C2" s="8" t="s">
        <v>3</v>
      </c>
      <c r="D2" s="10" t="s">
        <v>4</v>
      </c>
      <c r="E2" s="11" t="s">
        <v>5</v>
      </c>
      <c r="F2" s="8" t="s">
        <v>6</v>
      </c>
    </row>
    <row r="3" spans="1:6" ht="39" customHeight="1">
      <c r="A3" s="12">
        <v>1</v>
      </c>
      <c r="B3" s="13" t="s">
        <v>7</v>
      </c>
      <c r="C3" s="14" t="str">
        <f>"符沙龙"</f>
        <v>符沙龙</v>
      </c>
      <c r="D3" s="15" t="s">
        <v>8</v>
      </c>
      <c r="E3" s="15" t="s">
        <v>9</v>
      </c>
      <c r="F3" s="12"/>
    </row>
    <row r="4" spans="1:6" ht="39" customHeight="1">
      <c r="A4" s="12">
        <v>2</v>
      </c>
      <c r="B4" s="13" t="s">
        <v>7</v>
      </c>
      <c r="C4" s="14" t="str">
        <f>"李颜晞"</f>
        <v>李颜晞</v>
      </c>
      <c r="D4" s="15" t="s">
        <v>10</v>
      </c>
      <c r="E4" s="15" t="s">
        <v>11</v>
      </c>
      <c r="F4" s="12"/>
    </row>
    <row r="5" spans="1:6" ht="39" customHeight="1">
      <c r="A5" s="12">
        <v>3</v>
      </c>
      <c r="B5" s="13" t="s">
        <v>7</v>
      </c>
      <c r="C5" s="14" t="str">
        <f>"吴婷婷"</f>
        <v>吴婷婷</v>
      </c>
      <c r="D5" s="15" t="s">
        <v>12</v>
      </c>
      <c r="E5" s="15" t="s">
        <v>13</v>
      </c>
      <c r="F5" s="12"/>
    </row>
    <row r="6" spans="1:6" ht="39" customHeight="1">
      <c r="A6" s="12">
        <v>4</v>
      </c>
      <c r="B6" s="13" t="s">
        <v>7</v>
      </c>
      <c r="C6" s="14" t="str">
        <f>"林铭"</f>
        <v>林铭</v>
      </c>
      <c r="D6" s="15" t="s">
        <v>14</v>
      </c>
      <c r="E6" s="15" t="s">
        <v>15</v>
      </c>
      <c r="F6" s="12"/>
    </row>
    <row r="7" spans="1:6" ht="39" customHeight="1">
      <c r="A7" s="12">
        <v>5</v>
      </c>
      <c r="B7" s="13" t="s">
        <v>7</v>
      </c>
      <c r="C7" s="14" t="str">
        <f>"李盛宇"</f>
        <v>李盛宇</v>
      </c>
      <c r="D7" s="15" t="s">
        <v>16</v>
      </c>
      <c r="E7" s="15" t="s">
        <v>17</v>
      </c>
      <c r="F7" s="12"/>
    </row>
    <row r="8" spans="1:6" ht="39" customHeight="1">
      <c r="A8" s="12">
        <v>6</v>
      </c>
      <c r="B8" s="13" t="s">
        <v>7</v>
      </c>
      <c r="C8" s="14" t="str">
        <f>"周美华"</f>
        <v>周美华</v>
      </c>
      <c r="D8" s="15" t="s">
        <v>18</v>
      </c>
      <c r="E8" s="15" t="s">
        <v>17</v>
      </c>
      <c r="F8" s="12"/>
    </row>
    <row r="9" spans="1:6" ht="39" customHeight="1">
      <c r="A9" s="12">
        <v>7</v>
      </c>
      <c r="B9" s="13" t="s">
        <v>7</v>
      </c>
      <c r="C9" s="14" t="str">
        <f>"丁余奕"</f>
        <v>丁余奕</v>
      </c>
      <c r="D9" s="15" t="s">
        <v>19</v>
      </c>
      <c r="E9" s="15" t="s">
        <v>20</v>
      </c>
      <c r="F9" s="12"/>
    </row>
    <row r="10" spans="1:6" ht="39" customHeight="1">
      <c r="A10" s="12">
        <v>8</v>
      </c>
      <c r="B10" s="13" t="s">
        <v>7</v>
      </c>
      <c r="C10" s="14" t="str">
        <f>"徐隽"</f>
        <v>徐隽</v>
      </c>
      <c r="D10" s="15" t="s">
        <v>21</v>
      </c>
      <c r="E10" s="15" t="s">
        <v>22</v>
      </c>
      <c r="F10" s="12"/>
    </row>
    <row r="11" spans="1:6" ht="39" customHeight="1">
      <c r="A11" s="12">
        <v>9</v>
      </c>
      <c r="B11" s="13" t="s">
        <v>7</v>
      </c>
      <c r="C11" s="14" t="str">
        <f>"王怡"</f>
        <v>王怡</v>
      </c>
      <c r="D11" s="15" t="s">
        <v>23</v>
      </c>
      <c r="E11" s="15" t="s">
        <v>24</v>
      </c>
      <c r="F11" s="12"/>
    </row>
    <row r="12" spans="1:6" ht="39" customHeight="1">
      <c r="A12" s="12">
        <v>10</v>
      </c>
      <c r="B12" s="13" t="s">
        <v>7</v>
      </c>
      <c r="C12" s="14" t="str">
        <f>"陈娴"</f>
        <v>陈娴</v>
      </c>
      <c r="D12" s="15" t="s">
        <v>25</v>
      </c>
      <c r="E12" s="15" t="s">
        <v>26</v>
      </c>
      <c r="F12" s="12"/>
    </row>
    <row r="13" spans="1:6" ht="39" customHeight="1">
      <c r="A13" s="12">
        <v>11</v>
      </c>
      <c r="B13" s="13" t="s">
        <v>7</v>
      </c>
      <c r="C13" s="14" t="str">
        <f>"周心茹"</f>
        <v>周心茹</v>
      </c>
      <c r="D13" s="15" t="s">
        <v>27</v>
      </c>
      <c r="E13" s="15" t="s">
        <v>28</v>
      </c>
      <c r="F13" s="12"/>
    </row>
    <row r="14" spans="1:6" ht="39" customHeight="1">
      <c r="A14" s="12">
        <v>12</v>
      </c>
      <c r="B14" s="13" t="s">
        <v>7</v>
      </c>
      <c r="C14" s="14" t="str">
        <f>"石丹元"</f>
        <v>石丹元</v>
      </c>
      <c r="D14" s="15" t="s">
        <v>29</v>
      </c>
      <c r="E14" s="15" t="s">
        <v>30</v>
      </c>
      <c r="F14" s="12"/>
    </row>
    <row r="15" spans="1:6" ht="39" customHeight="1">
      <c r="A15" s="12">
        <v>13</v>
      </c>
      <c r="B15" s="13" t="s">
        <v>7</v>
      </c>
      <c r="C15" s="14" t="str">
        <f>"李方榕"</f>
        <v>李方榕</v>
      </c>
      <c r="D15" s="15" t="s">
        <v>31</v>
      </c>
      <c r="E15" s="15" t="s">
        <v>32</v>
      </c>
      <c r="F15" s="12"/>
    </row>
    <row r="16" spans="1:6" ht="39" customHeight="1">
      <c r="A16" s="12">
        <v>14</v>
      </c>
      <c r="B16" s="13" t="s">
        <v>7</v>
      </c>
      <c r="C16" s="14" t="str">
        <f>"吴艾娟"</f>
        <v>吴艾娟</v>
      </c>
      <c r="D16" s="15" t="s">
        <v>33</v>
      </c>
      <c r="E16" s="15" t="s">
        <v>32</v>
      </c>
      <c r="F16" s="12"/>
    </row>
    <row r="17" spans="1:6" ht="39" customHeight="1">
      <c r="A17" s="12">
        <v>15</v>
      </c>
      <c r="B17" s="13" t="s">
        <v>7</v>
      </c>
      <c r="C17" s="14" t="str">
        <f>"廖美珍"</f>
        <v>廖美珍</v>
      </c>
      <c r="D17" s="15" t="s">
        <v>34</v>
      </c>
      <c r="E17" s="15" t="s">
        <v>35</v>
      </c>
      <c r="F17" s="12"/>
    </row>
    <row r="18" spans="1:6" ht="39" customHeight="1">
      <c r="A18" s="12">
        <v>16</v>
      </c>
      <c r="B18" s="13" t="s">
        <v>7</v>
      </c>
      <c r="C18" s="14" t="str">
        <f>"吴翠"</f>
        <v>吴翠</v>
      </c>
      <c r="D18" s="15" t="s">
        <v>36</v>
      </c>
      <c r="E18" s="15" t="s">
        <v>37</v>
      </c>
      <c r="F18" s="12"/>
    </row>
    <row r="19" spans="1:6" ht="39" customHeight="1">
      <c r="A19" s="12">
        <v>17</v>
      </c>
      <c r="B19" s="13" t="s">
        <v>7</v>
      </c>
      <c r="C19" s="14" t="str">
        <f>"陈琳"</f>
        <v>陈琳</v>
      </c>
      <c r="D19" s="15" t="s">
        <v>38</v>
      </c>
      <c r="E19" s="15" t="s">
        <v>39</v>
      </c>
      <c r="F19" s="12"/>
    </row>
    <row r="20" spans="1:6" ht="39" customHeight="1">
      <c r="A20" s="12">
        <v>18</v>
      </c>
      <c r="B20" s="13" t="s">
        <v>7</v>
      </c>
      <c r="C20" s="14" t="str">
        <f>"陈巧艺"</f>
        <v>陈巧艺</v>
      </c>
      <c r="D20" s="15" t="s">
        <v>40</v>
      </c>
      <c r="E20" s="15" t="s">
        <v>41</v>
      </c>
      <c r="F20" s="12"/>
    </row>
    <row r="21" spans="1:6" ht="39" customHeight="1">
      <c r="A21" s="12">
        <v>19</v>
      </c>
      <c r="B21" s="13" t="s">
        <v>7</v>
      </c>
      <c r="C21" s="14" t="str">
        <f>"商悦楠"</f>
        <v>商悦楠</v>
      </c>
      <c r="D21" s="15" t="s">
        <v>42</v>
      </c>
      <c r="E21" s="15" t="s">
        <v>41</v>
      </c>
      <c r="F21" s="12"/>
    </row>
    <row r="22" spans="1:6" ht="39" customHeight="1">
      <c r="A22" s="12">
        <v>20</v>
      </c>
      <c r="B22" s="13" t="s">
        <v>7</v>
      </c>
      <c r="C22" s="14" t="str">
        <f>"崔硕"</f>
        <v>崔硕</v>
      </c>
      <c r="D22" s="15" t="s">
        <v>43</v>
      </c>
      <c r="E22" s="15" t="s">
        <v>41</v>
      </c>
      <c r="F22" s="12"/>
    </row>
    <row r="23" spans="1:6" ht="39" customHeight="1">
      <c r="A23" s="12">
        <v>21</v>
      </c>
      <c r="B23" s="13" t="s">
        <v>7</v>
      </c>
      <c r="C23" s="14" t="str">
        <f>"李婷"</f>
        <v>李婷</v>
      </c>
      <c r="D23" s="15" t="s">
        <v>44</v>
      </c>
      <c r="E23" s="15" t="s">
        <v>45</v>
      </c>
      <c r="F23" s="12"/>
    </row>
    <row r="24" spans="1:6" ht="39" customHeight="1">
      <c r="A24" s="12">
        <v>22</v>
      </c>
      <c r="B24" s="13" t="s">
        <v>7</v>
      </c>
      <c r="C24" s="14" t="str">
        <f>"郑玉彤"</f>
        <v>郑玉彤</v>
      </c>
      <c r="D24" s="15" t="s">
        <v>46</v>
      </c>
      <c r="E24" s="15" t="s">
        <v>47</v>
      </c>
      <c r="F24" s="12"/>
    </row>
    <row r="25" spans="1:6" ht="39" customHeight="1">
      <c r="A25" s="12">
        <v>23</v>
      </c>
      <c r="B25" s="13" t="s">
        <v>7</v>
      </c>
      <c r="C25" s="14" t="str">
        <f>"王颖颖"</f>
        <v>王颖颖</v>
      </c>
      <c r="D25" s="15" t="s">
        <v>48</v>
      </c>
      <c r="E25" s="15" t="s">
        <v>49</v>
      </c>
      <c r="F25" s="12"/>
    </row>
    <row r="26" spans="1:6" ht="39" customHeight="1">
      <c r="A26" s="12">
        <v>24</v>
      </c>
      <c r="B26" s="13" t="s">
        <v>7</v>
      </c>
      <c r="C26" s="14" t="str">
        <f>"马蘅源"</f>
        <v>马蘅源</v>
      </c>
      <c r="D26" s="15" t="s">
        <v>50</v>
      </c>
      <c r="E26" s="15" t="s">
        <v>51</v>
      </c>
      <c r="F26" s="12"/>
    </row>
    <row r="27" spans="1:6" ht="39" customHeight="1">
      <c r="A27" s="12">
        <v>25</v>
      </c>
      <c r="B27" s="13" t="s">
        <v>7</v>
      </c>
      <c r="C27" s="14" t="str">
        <f>"李广鎔"</f>
        <v>李广鎔</v>
      </c>
      <c r="D27" s="15" t="s">
        <v>52</v>
      </c>
      <c r="E27" s="15" t="s">
        <v>51</v>
      </c>
      <c r="F27" s="12"/>
    </row>
    <row r="28" spans="1:6" ht="39" customHeight="1">
      <c r="A28" s="12">
        <v>26</v>
      </c>
      <c r="B28" s="13" t="s">
        <v>7</v>
      </c>
      <c r="C28" s="14" t="str">
        <f>"蔡仁莉"</f>
        <v>蔡仁莉</v>
      </c>
      <c r="D28" s="15" t="s">
        <v>53</v>
      </c>
      <c r="E28" s="15" t="s">
        <v>54</v>
      </c>
      <c r="F28" s="12"/>
    </row>
    <row r="29" spans="1:6" ht="39" customHeight="1">
      <c r="A29" s="12">
        <v>27</v>
      </c>
      <c r="B29" s="13" t="s">
        <v>7</v>
      </c>
      <c r="C29" s="14" t="str">
        <f>"许昕欣"</f>
        <v>许昕欣</v>
      </c>
      <c r="D29" s="15" t="s">
        <v>55</v>
      </c>
      <c r="E29" s="15" t="s">
        <v>56</v>
      </c>
      <c r="F29" s="12"/>
    </row>
    <row r="30" spans="1:6" ht="39" customHeight="1">
      <c r="A30" s="12">
        <v>28</v>
      </c>
      <c r="B30" s="13" t="s">
        <v>7</v>
      </c>
      <c r="C30" s="14" t="str">
        <f>"陈嘉怡"</f>
        <v>陈嘉怡</v>
      </c>
      <c r="D30" s="15" t="s">
        <v>57</v>
      </c>
      <c r="E30" s="15" t="s">
        <v>58</v>
      </c>
      <c r="F30" s="12"/>
    </row>
    <row r="31" spans="1:6" ht="39" customHeight="1">
      <c r="A31" s="12">
        <v>29</v>
      </c>
      <c r="B31" s="13" t="s">
        <v>7</v>
      </c>
      <c r="C31" s="14" t="str">
        <f>"徐雅雯"</f>
        <v>徐雅雯</v>
      </c>
      <c r="D31" s="15" t="s">
        <v>59</v>
      </c>
      <c r="E31" s="15" t="s">
        <v>58</v>
      </c>
      <c r="F31" s="12"/>
    </row>
    <row r="32" spans="1:6" ht="39" customHeight="1">
      <c r="A32" s="12">
        <v>30</v>
      </c>
      <c r="B32" s="13" t="s">
        <v>7</v>
      </c>
      <c r="C32" s="14" t="str">
        <f>"黄昊"</f>
        <v>黄昊</v>
      </c>
      <c r="D32" s="15" t="s">
        <v>60</v>
      </c>
      <c r="E32" s="15" t="s">
        <v>58</v>
      </c>
      <c r="F32" s="12"/>
    </row>
    <row r="33" spans="1:6" ht="39" customHeight="1">
      <c r="A33" s="12">
        <v>31</v>
      </c>
      <c r="B33" s="13" t="s">
        <v>7</v>
      </c>
      <c r="C33" s="14" t="str">
        <f>"马佳莹"</f>
        <v>马佳莹</v>
      </c>
      <c r="D33" s="15" t="s">
        <v>61</v>
      </c>
      <c r="E33" s="15" t="s">
        <v>58</v>
      </c>
      <c r="F33" s="12"/>
    </row>
    <row r="34" spans="1:6" ht="39" customHeight="1">
      <c r="A34" s="12">
        <v>32</v>
      </c>
      <c r="B34" s="13" t="s">
        <v>7</v>
      </c>
      <c r="C34" s="14" t="str">
        <f>"吴佳蔓"</f>
        <v>吴佳蔓</v>
      </c>
      <c r="D34" s="15" t="s">
        <v>62</v>
      </c>
      <c r="E34" s="15" t="s">
        <v>63</v>
      </c>
      <c r="F34" s="12"/>
    </row>
    <row r="35" spans="1:6" ht="39" customHeight="1">
      <c r="A35" s="12">
        <v>33</v>
      </c>
      <c r="B35" s="13" t="s">
        <v>7</v>
      </c>
      <c r="C35" s="14" t="str">
        <f>"林金茹"</f>
        <v>林金茹</v>
      </c>
      <c r="D35" s="15" t="s">
        <v>64</v>
      </c>
      <c r="E35" s="15" t="s">
        <v>65</v>
      </c>
      <c r="F35" s="12"/>
    </row>
    <row r="36" spans="1:6" ht="39" customHeight="1">
      <c r="A36" s="12">
        <v>34</v>
      </c>
      <c r="B36" s="13" t="s">
        <v>7</v>
      </c>
      <c r="C36" s="14" t="str">
        <f>"陈黎娉"</f>
        <v>陈黎娉</v>
      </c>
      <c r="D36" s="15" t="s">
        <v>66</v>
      </c>
      <c r="E36" s="15" t="s">
        <v>67</v>
      </c>
      <c r="F36" s="12"/>
    </row>
    <row r="37" spans="1:6" ht="39" customHeight="1">
      <c r="A37" s="12">
        <v>35</v>
      </c>
      <c r="B37" s="13" t="s">
        <v>7</v>
      </c>
      <c r="C37" s="14" t="str">
        <f>"刘艺"</f>
        <v>刘艺</v>
      </c>
      <c r="D37" s="15" t="s">
        <v>68</v>
      </c>
      <c r="E37" s="15" t="s">
        <v>69</v>
      </c>
      <c r="F37" s="12"/>
    </row>
    <row r="38" spans="1:6" ht="39" customHeight="1">
      <c r="A38" s="12">
        <v>36</v>
      </c>
      <c r="B38" s="13" t="s">
        <v>7</v>
      </c>
      <c r="C38" s="14" t="str">
        <f>"冯婷婷"</f>
        <v>冯婷婷</v>
      </c>
      <c r="D38" s="15" t="s">
        <v>70</v>
      </c>
      <c r="E38" s="15" t="s">
        <v>71</v>
      </c>
      <c r="F38" s="12"/>
    </row>
    <row r="39" spans="1:6" ht="39" customHeight="1">
      <c r="A39" s="12">
        <v>37</v>
      </c>
      <c r="B39" s="13" t="s">
        <v>7</v>
      </c>
      <c r="C39" s="14" t="str">
        <f>"翁伊婷"</f>
        <v>翁伊婷</v>
      </c>
      <c r="D39" s="15" t="s">
        <v>72</v>
      </c>
      <c r="E39" s="15" t="s">
        <v>73</v>
      </c>
      <c r="F39" s="12"/>
    </row>
    <row r="40" spans="1:6" ht="39" customHeight="1">
      <c r="A40" s="12">
        <v>38</v>
      </c>
      <c r="B40" s="13" t="s">
        <v>7</v>
      </c>
      <c r="C40" s="14" t="str">
        <f>"陈薇"</f>
        <v>陈薇</v>
      </c>
      <c r="D40" s="15" t="s">
        <v>74</v>
      </c>
      <c r="E40" s="15" t="s">
        <v>75</v>
      </c>
      <c r="F40" s="12"/>
    </row>
    <row r="41" spans="1:6" ht="39" customHeight="1">
      <c r="A41" s="12">
        <v>39</v>
      </c>
      <c r="B41" s="13" t="s">
        <v>7</v>
      </c>
      <c r="C41" s="14" t="str">
        <f>"吴挺怡"</f>
        <v>吴挺怡</v>
      </c>
      <c r="D41" s="15" t="s">
        <v>76</v>
      </c>
      <c r="E41" s="15" t="s">
        <v>77</v>
      </c>
      <c r="F41" s="12"/>
    </row>
    <row r="42" spans="1:6" ht="39" customHeight="1">
      <c r="A42" s="12">
        <v>40</v>
      </c>
      <c r="B42" s="13" t="s">
        <v>7</v>
      </c>
      <c r="C42" s="14" t="str">
        <f>"陈世雅"</f>
        <v>陈世雅</v>
      </c>
      <c r="D42" s="15" t="s">
        <v>78</v>
      </c>
      <c r="E42" s="15" t="s">
        <v>79</v>
      </c>
      <c r="F42" s="12"/>
    </row>
    <row r="43" spans="1:6" ht="39" customHeight="1">
      <c r="A43" s="12">
        <v>41</v>
      </c>
      <c r="B43" s="13" t="s">
        <v>7</v>
      </c>
      <c r="C43" s="14" t="str">
        <f>"陈伊玲"</f>
        <v>陈伊玲</v>
      </c>
      <c r="D43" s="15" t="s">
        <v>80</v>
      </c>
      <c r="E43" s="15" t="s">
        <v>81</v>
      </c>
      <c r="F43" s="12"/>
    </row>
    <row r="44" spans="1:6" ht="39" customHeight="1">
      <c r="A44" s="12">
        <v>42</v>
      </c>
      <c r="B44" s="13" t="s">
        <v>7</v>
      </c>
      <c r="C44" s="14" t="str">
        <f>"李盈盈"</f>
        <v>李盈盈</v>
      </c>
      <c r="D44" s="15"/>
      <c r="E44" s="15"/>
      <c r="F44" s="12" t="s">
        <v>82</v>
      </c>
    </row>
  </sheetData>
  <sheetProtection/>
  <autoFilter ref="A2:F44">
    <sortState ref="A3:F44">
      <sortCondition descending="1" sortBy="value" ref="E3:E44"/>
    </sortState>
  </autoFilter>
  <mergeCells count="1">
    <mergeCell ref="A1:F1"/>
  </mergeCells>
  <printOptions horizontalCentered="1"/>
  <pageMargins left="0.0388888888888889" right="0.0388888888888889" top="0.275" bottom="0.19652777777777802" header="0.19652777777777802" footer="0.0784722222222222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少敏</cp:lastModifiedBy>
  <cp:lastPrinted>2024-01-06T05:42:58Z</cp:lastPrinted>
  <dcterms:created xsi:type="dcterms:W3CDTF">2024-01-02T01:00:00Z</dcterms:created>
  <dcterms:modified xsi:type="dcterms:W3CDTF">2024-01-07T10:02:55Z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23C6E02B4A51458DA9467043BA45DCF5_13</vt:lpwstr>
  </property>
  <property fmtid="{D5CDD505-2E9C-101B-9397-08002B2CF9AE}" pid="4" name="KSOProductBuildV">
    <vt:lpwstr>2052-12.1.0.16120</vt:lpwstr>
  </property>
</Properties>
</file>