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入围考核人员名单" sheetId="1" r:id="rId1"/>
  </sheets>
  <definedNames>
    <definedName name="_xlnm._FilterDatabase" localSheetId="0" hidden="1">'入围考核人员名单'!$A$3:$F$45</definedName>
  </definedNames>
  <calcPr fullCalcOnLoad="1"/>
</workbook>
</file>

<file path=xl/sharedStrings.xml><?xml version="1.0" encoding="utf-8"?>
<sst xmlns="http://schemas.openxmlformats.org/spreadsheetml/2006/main" count="92" uniqueCount="10">
  <si>
    <t>附件2</t>
  </si>
  <si>
    <t>海南省机关幼儿园校园公开招聘2024年高校应届毕业生     入围考核人员名单</t>
  </si>
  <si>
    <t>序号</t>
  </si>
  <si>
    <t>报考号</t>
  </si>
  <si>
    <t>报考岗位</t>
  </si>
  <si>
    <t>姓名</t>
  </si>
  <si>
    <t>是否入围</t>
  </si>
  <si>
    <t>备注</t>
  </si>
  <si>
    <t>02_幼儿教师(本科)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</si>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</sst>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H2" sqref="H2"/>
    </sheetView>
  </sheetViews>
  <sheetFormatPr defaultColWidth="9.00390625" defaultRowHeight="34.5" customHeight="1"/>
  <cols>
    <col min="1" max="1" width="9.00390625" style="2" customWidth="1"/>
    <col min="2" max="2" width="26.00390625" style="3" customWidth="1"/>
    <col min="3" max="3" width="18.421875" style="3" customWidth="1"/>
    <col min="4" max="4" width="9.28125" style="4" customWidth="1"/>
    <col min="5" max="5" width="14.57421875" style="4" customWidth="1"/>
    <col min="6" max="6" width="13.421875" style="2" customWidth="1"/>
    <col min="7" max="16384" width="9.00390625" style="2" customWidth="1"/>
  </cols>
  <sheetData>
    <row r="1" ht="34.5" customHeight="1">
      <c r="A1" s="2" t="s">
        <v>0</v>
      </c>
    </row>
    <row r="2" spans="1:6" s="1" customFormat="1" ht="61.5" customHeight="1">
      <c r="A2" s="5" t="s">
        <v>1</v>
      </c>
      <c r="B2" s="6"/>
      <c r="C2" s="6"/>
      <c r="D2" s="7"/>
      <c r="E2" s="7"/>
      <c r="F2" s="8"/>
    </row>
    <row r="3" spans="1:6" s="1" customFormat="1" ht="34.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9" t="s">
        <v>7</v>
      </c>
    </row>
    <row r="4" spans="1:6" ht="34.5" customHeight="1">
      <c r="A4" s="12">
        <v>1</v>
      </c>
      <c r="B4" s="13" t="str">
        <f>"60622023123109305447016"</f>
        <v>60622023123109305447016</v>
      </c>
      <c r="C4" s="13" t="s">
        <v>8</v>
      </c>
      <c r="D4" s="13" t="str">
        <f>"李盛宇"</f>
        <v>李盛宇</v>
      </c>
      <c r="E4" s="13" t="s">
        <v>9</v>
      </c>
      <c r="F4" s="12"/>
    </row>
    <row r="5" spans="1:6" ht="34.5" customHeight="1">
      <c r="A5" s="12">
        <v>2</v>
      </c>
      <c r="B5" s="13" t="str">
        <f>"60622023123109384747018"</f>
        <v>60622023123109384747018</v>
      </c>
      <c r="C5" s="13" t="s">
        <v>8</v>
      </c>
      <c r="D5" s="13" t="str">
        <f>"李方榕"</f>
        <v>李方榕</v>
      </c>
      <c r="E5" s="13" t="s">
        <v>9</v>
      </c>
      <c r="F5" s="12"/>
    </row>
    <row r="6" spans="1:6" ht="34.5" customHeight="1">
      <c r="A6" s="12">
        <v>3</v>
      </c>
      <c r="B6" s="13" t="str">
        <f>"60622023123110205547026"</f>
        <v>60622023123110205547026</v>
      </c>
      <c r="C6" s="13" t="s">
        <v>8</v>
      </c>
      <c r="D6" s="13" t="str">
        <f>"陈琳"</f>
        <v>陈琳</v>
      </c>
      <c r="E6" s="13" t="s">
        <v>9</v>
      </c>
      <c r="F6" s="12"/>
    </row>
    <row r="7" spans="1:6" ht="34.5" customHeight="1">
      <c r="A7" s="12">
        <v>4</v>
      </c>
      <c r="B7" s="13" t="str">
        <f>"60622023123109060947007"</f>
        <v>60622023123109060947007</v>
      </c>
      <c r="C7" s="13" t="s">
        <v>8</v>
      </c>
      <c r="D7" s="13" t="str">
        <f>"林金茹"</f>
        <v>林金茹</v>
      </c>
      <c r="E7" s="13" t="s">
        <v>9</v>
      </c>
      <c r="F7" s="12"/>
    </row>
    <row r="8" spans="1:6" ht="34.5" customHeight="1">
      <c r="A8" s="12">
        <v>5</v>
      </c>
      <c r="B8" s="13" t="str">
        <f>"60622023123109182947012"</f>
        <v>60622023123109182947012</v>
      </c>
      <c r="C8" s="13" t="s">
        <v>8</v>
      </c>
      <c r="D8" s="13" t="str">
        <f>"陈嘉怡"</f>
        <v>陈嘉怡</v>
      </c>
      <c r="E8" s="13" t="s">
        <v>9</v>
      </c>
      <c r="F8" s="12"/>
    </row>
    <row r="9" spans="1:6" ht="34.5" customHeight="1">
      <c r="A9" s="12">
        <v>6</v>
      </c>
      <c r="B9" s="13" t="str">
        <f>"60622023123111095247042"</f>
        <v>60622023123111095247042</v>
      </c>
      <c r="C9" s="13" t="s">
        <v>8</v>
      </c>
      <c r="D9" s="13" t="str">
        <f>"陈娴"</f>
        <v>陈娴</v>
      </c>
      <c r="E9" s="13" t="s">
        <v>9</v>
      </c>
      <c r="F9" s="12"/>
    </row>
    <row r="10" spans="1:6" ht="34.5" customHeight="1">
      <c r="A10" s="12">
        <v>7</v>
      </c>
      <c r="B10" s="13" t="str">
        <f>"60622023123110312747031"</f>
        <v>60622023123110312747031</v>
      </c>
      <c r="C10" s="13" t="s">
        <v>8</v>
      </c>
      <c r="D10" s="13" t="str">
        <f>"陈世雅"</f>
        <v>陈世雅</v>
      </c>
      <c r="E10" s="13" t="s">
        <v>9</v>
      </c>
      <c r="F10" s="12"/>
    </row>
    <row r="11" spans="1:6" ht="34.5" customHeight="1">
      <c r="A11" s="12">
        <v>8</v>
      </c>
      <c r="B11" s="13" t="str">
        <f>"60622023123112065747055"</f>
        <v>60622023123112065747055</v>
      </c>
      <c r="C11" s="13" t="s">
        <v>8</v>
      </c>
      <c r="D11" s="13" t="str">
        <f>"许昕欣"</f>
        <v>许昕欣</v>
      </c>
      <c r="E11" s="13" t="s">
        <v>9</v>
      </c>
      <c r="F11" s="12"/>
    </row>
    <row r="12" spans="1:6" ht="34.5" customHeight="1">
      <c r="A12" s="12">
        <v>9</v>
      </c>
      <c r="B12" s="13" t="str">
        <f>"60622023123109065947009"</f>
        <v>60622023123109065947009</v>
      </c>
      <c r="C12" s="13" t="s">
        <v>8</v>
      </c>
      <c r="D12" s="13" t="str">
        <f>"吴婷婷"</f>
        <v>吴婷婷</v>
      </c>
      <c r="E12" s="13" t="s">
        <v>9</v>
      </c>
      <c r="F12" s="12"/>
    </row>
    <row r="13" spans="1:6" ht="34.5" customHeight="1">
      <c r="A13" s="12">
        <v>10</v>
      </c>
      <c r="B13" s="13" t="str">
        <f>"60622023123112173747058"</f>
        <v>60622023123112173747058</v>
      </c>
      <c r="C13" s="13" t="s">
        <v>8</v>
      </c>
      <c r="D13" s="13" t="str">
        <f>"吴艾娟"</f>
        <v>吴艾娟</v>
      </c>
      <c r="E13" s="13" t="s">
        <v>9</v>
      </c>
      <c r="F13" s="12"/>
    </row>
    <row r="14" spans="1:6" ht="34.5" customHeight="1">
      <c r="A14" s="12">
        <v>11</v>
      </c>
      <c r="B14" s="13" t="str">
        <f>"60622023123109063047008"</f>
        <v>60622023123109063047008</v>
      </c>
      <c r="C14" s="13" t="s">
        <v>8</v>
      </c>
      <c r="D14" s="13" t="str">
        <f>"符沙龙"</f>
        <v>符沙龙</v>
      </c>
      <c r="E14" s="13" t="s">
        <v>9</v>
      </c>
      <c r="F14" s="12"/>
    </row>
    <row r="15" spans="1:6" ht="34.5" customHeight="1">
      <c r="A15" s="12">
        <v>12</v>
      </c>
      <c r="B15" s="13" t="str">
        <f>"60622023123114020947079"</f>
        <v>60622023123114020947079</v>
      </c>
      <c r="C15" s="13" t="s">
        <v>8</v>
      </c>
      <c r="D15" s="13" t="str">
        <f>"李颜晞"</f>
        <v>李颜晞</v>
      </c>
      <c r="E15" s="13" t="s">
        <v>9</v>
      </c>
      <c r="F15" s="12"/>
    </row>
    <row r="16" spans="1:6" ht="34.5" customHeight="1">
      <c r="A16" s="12">
        <v>13</v>
      </c>
      <c r="B16" s="13" t="str">
        <f>"60622023123115465447094"</f>
        <v>60622023123115465447094</v>
      </c>
      <c r="C16" s="13" t="s">
        <v>8</v>
      </c>
      <c r="D16" s="13" t="str">
        <f>"吴挺怡"</f>
        <v>吴挺怡</v>
      </c>
      <c r="E16" s="13" t="s">
        <v>9</v>
      </c>
      <c r="F16" s="12"/>
    </row>
    <row r="17" spans="1:6" ht="34.5" customHeight="1">
      <c r="A17" s="12">
        <v>14</v>
      </c>
      <c r="B17" s="13" t="str">
        <f>"60622023123114352647082"</f>
        <v>60622023123114352647082</v>
      </c>
      <c r="C17" s="13" t="s">
        <v>8</v>
      </c>
      <c r="D17" s="13" t="str">
        <f>"徐雅雯"</f>
        <v>徐雅雯</v>
      </c>
      <c r="E17" s="13" t="s">
        <v>9</v>
      </c>
      <c r="F17" s="12"/>
    </row>
    <row r="18" spans="1:6" ht="34.5" customHeight="1">
      <c r="A18" s="12">
        <v>15</v>
      </c>
      <c r="B18" s="13" t="str">
        <f>"60622023123112443247065"</f>
        <v>60622023123112443247065</v>
      </c>
      <c r="C18" s="13" t="s">
        <v>8</v>
      </c>
      <c r="D18" s="13" t="str">
        <f>"黄昊"</f>
        <v>黄昊</v>
      </c>
      <c r="E18" s="13" t="s">
        <v>9</v>
      </c>
      <c r="F18" s="12"/>
    </row>
    <row r="19" spans="1:6" ht="34.5" customHeight="1">
      <c r="A19" s="12">
        <v>16</v>
      </c>
      <c r="B19" s="13" t="str">
        <f>"60622023123117001447107"</f>
        <v>60622023123117001447107</v>
      </c>
      <c r="C19" s="13" t="s">
        <v>8</v>
      </c>
      <c r="D19" s="13" t="str">
        <f>"王怡"</f>
        <v>王怡</v>
      </c>
      <c r="E19" s="13" t="s">
        <v>9</v>
      </c>
      <c r="F19" s="12"/>
    </row>
    <row r="20" spans="1:6" ht="34.5" customHeight="1">
      <c r="A20" s="12">
        <v>17</v>
      </c>
      <c r="B20" s="13" t="str">
        <f>"60622023123109082347010"</f>
        <v>60622023123109082347010</v>
      </c>
      <c r="C20" s="13" t="s">
        <v>8</v>
      </c>
      <c r="D20" s="13" t="str">
        <f>"徐隽"</f>
        <v>徐隽</v>
      </c>
      <c r="E20" s="13" t="s">
        <v>9</v>
      </c>
      <c r="F20" s="12"/>
    </row>
    <row r="21" spans="1:6" ht="34.5" customHeight="1">
      <c r="A21" s="12">
        <v>18</v>
      </c>
      <c r="B21" s="13" t="str">
        <f>"60622023123110040347019"</f>
        <v>60622023123110040347019</v>
      </c>
      <c r="C21" s="13" t="s">
        <v>8</v>
      </c>
      <c r="D21" s="13" t="str">
        <f>"丁余奕"</f>
        <v>丁余奕</v>
      </c>
      <c r="E21" s="13" t="s">
        <v>9</v>
      </c>
      <c r="F21" s="12"/>
    </row>
    <row r="22" spans="1:6" ht="34.5" customHeight="1">
      <c r="A22" s="12">
        <v>19</v>
      </c>
      <c r="B22" s="13" t="str">
        <f>"60622023123112031447053"</f>
        <v>60622023123112031447053</v>
      </c>
      <c r="C22" s="13" t="s">
        <v>8</v>
      </c>
      <c r="D22" s="13" t="str">
        <f>"林铭"</f>
        <v>林铭</v>
      </c>
      <c r="E22" s="13" t="s">
        <v>9</v>
      </c>
      <c r="F22" s="12"/>
    </row>
    <row r="23" spans="1:6" ht="34.5" customHeight="1">
      <c r="A23" s="12">
        <v>20</v>
      </c>
      <c r="B23" s="13" t="str">
        <f>"60622023123115102047088"</f>
        <v>60622023123115102047088</v>
      </c>
      <c r="C23" s="13" t="s">
        <v>8</v>
      </c>
      <c r="D23" s="13" t="str">
        <f>"翁伊婷"</f>
        <v>翁伊婷</v>
      </c>
      <c r="E23" s="13" t="s">
        <v>9</v>
      </c>
      <c r="F23" s="12"/>
    </row>
    <row r="24" spans="1:6" ht="34.5" customHeight="1">
      <c r="A24" s="12">
        <v>21</v>
      </c>
      <c r="B24" s="13" t="str">
        <f>"60622023123114353147083"</f>
        <v>60622023123114353147083</v>
      </c>
      <c r="C24" s="13" t="s">
        <v>8</v>
      </c>
      <c r="D24" s="13" t="str">
        <f>"李婷"</f>
        <v>李婷</v>
      </c>
      <c r="E24" s="13" t="s">
        <v>9</v>
      </c>
      <c r="F24" s="12"/>
    </row>
    <row r="25" spans="1:6" ht="34.5" customHeight="1">
      <c r="A25" s="12">
        <v>22</v>
      </c>
      <c r="B25" s="13" t="str">
        <f>"60622023123110405647036"</f>
        <v>60622023123110405647036</v>
      </c>
      <c r="C25" s="13" t="s">
        <v>8</v>
      </c>
      <c r="D25" s="13" t="str">
        <f>"陈巧艺"</f>
        <v>陈巧艺</v>
      </c>
      <c r="E25" s="13" t="s">
        <v>9</v>
      </c>
      <c r="F25" s="12"/>
    </row>
    <row r="26" spans="1:6" ht="34.5" customHeight="1">
      <c r="A26" s="12">
        <v>23</v>
      </c>
      <c r="B26" s="13" t="str">
        <f>"60622023123110295647029"</f>
        <v>60622023123110295647029</v>
      </c>
      <c r="C26" s="13" t="s">
        <v>8</v>
      </c>
      <c r="D26" s="13" t="str">
        <f>"商悦楠"</f>
        <v>商悦楠</v>
      </c>
      <c r="E26" s="13" t="s">
        <v>9</v>
      </c>
      <c r="F26" s="12"/>
    </row>
    <row r="27" spans="1:6" ht="34.5" customHeight="1">
      <c r="A27" s="12">
        <v>24</v>
      </c>
      <c r="B27" s="13" t="str">
        <f>"60622024010115555747302"</f>
        <v>60622024010115555747302</v>
      </c>
      <c r="C27" s="13" t="s">
        <v>8</v>
      </c>
      <c r="D27" s="13" t="str">
        <f>"刘艺"</f>
        <v>刘艺</v>
      </c>
      <c r="E27" s="13" t="s">
        <v>9</v>
      </c>
      <c r="F27" s="12"/>
    </row>
    <row r="28" spans="1:6" ht="34.5" customHeight="1">
      <c r="A28" s="12">
        <v>25</v>
      </c>
      <c r="B28" s="13" t="str">
        <f>"60622023123110245647027"</f>
        <v>60622023123110245647027</v>
      </c>
      <c r="C28" s="13" t="s">
        <v>8</v>
      </c>
      <c r="D28" s="13" t="str">
        <f>"马佳莹"</f>
        <v>马佳莹</v>
      </c>
      <c r="E28" s="13" t="s">
        <v>9</v>
      </c>
      <c r="F28" s="12"/>
    </row>
    <row r="29" spans="1:6" ht="34.5" customHeight="1">
      <c r="A29" s="12">
        <v>26</v>
      </c>
      <c r="B29" s="13" t="str">
        <f>"60622023123111300647047"</f>
        <v>60622023123111300647047</v>
      </c>
      <c r="C29" s="13" t="s">
        <v>8</v>
      </c>
      <c r="D29" s="13" t="str">
        <f>"吴翠"</f>
        <v>吴翠</v>
      </c>
      <c r="E29" s="13" t="s">
        <v>9</v>
      </c>
      <c r="F29" s="12"/>
    </row>
    <row r="30" spans="1:6" ht="34.5" customHeight="1">
      <c r="A30" s="12">
        <v>27</v>
      </c>
      <c r="B30" s="13" t="str">
        <f>"60622024010111060347223"</f>
        <v>60622024010111060347223</v>
      </c>
      <c r="C30" s="13" t="s">
        <v>8</v>
      </c>
      <c r="D30" s="13" t="str">
        <f>"马蘅源"</f>
        <v>马蘅源</v>
      </c>
      <c r="E30" s="13" t="s">
        <v>9</v>
      </c>
      <c r="F30" s="12"/>
    </row>
    <row r="31" spans="1:6" ht="34.5" customHeight="1">
      <c r="A31" s="12">
        <v>28</v>
      </c>
      <c r="B31" s="13" t="str">
        <f>"60622024010115162147287"</f>
        <v>60622024010115162147287</v>
      </c>
      <c r="C31" s="13" t="s">
        <v>8</v>
      </c>
      <c r="D31" s="13" t="str">
        <f>"陈伊玲"</f>
        <v>陈伊玲</v>
      </c>
      <c r="E31" s="13" t="s">
        <v>9</v>
      </c>
      <c r="F31" s="12"/>
    </row>
    <row r="32" spans="1:6" ht="34.5" customHeight="1">
      <c r="A32" s="12">
        <v>29</v>
      </c>
      <c r="B32" s="13" t="str">
        <f>"60622024010121462847419"</f>
        <v>60622024010121462847419</v>
      </c>
      <c r="C32" s="13" t="s">
        <v>8</v>
      </c>
      <c r="D32" s="13" t="str">
        <f>"陈黎娉"</f>
        <v>陈黎娉</v>
      </c>
      <c r="E32" s="13" t="s">
        <v>9</v>
      </c>
      <c r="F32" s="12"/>
    </row>
    <row r="33" spans="1:6" ht="34.5" customHeight="1">
      <c r="A33" s="12">
        <v>30</v>
      </c>
      <c r="B33" s="13" t="str">
        <f>"60622024010209115247682"</f>
        <v>60622024010209115247682</v>
      </c>
      <c r="C33" s="13" t="s">
        <v>8</v>
      </c>
      <c r="D33" s="13" t="str">
        <f>"石丹元"</f>
        <v>石丹元</v>
      </c>
      <c r="E33" s="13" t="s">
        <v>9</v>
      </c>
      <c r="F33" s="12"/>
    </row>
    <row r="34" spans="1:6" ht="34.5" customHeight="1">
      <c r="A34" s="12">
        <v>31</v>
      </c>
      <c r="B34" s="13" t="str">
        <f>"60622024010120294247382"</f>
        <v>60622024010120294247382</v>
      </c>
      <c r="C34" s="13" t="s">
        <v>8</v>
      </c>
      <c r="D34" s="13" t="str">
        <f>"王颖颖"</f>
        <v>王颖颖</v>
      </c>
      <c r="E34" s="13" t="s">
        <v>9</v>
      </c>
      <c r="F34" s="12"/>
    </row>
    <row r="35" spans="1:6" ht="34.5" customHeight="1">
      <c r="A35" s="12">
        <v>32</v>
      </c>
      <c r="B35" s="13" t="str">
        <f>"60622024010120523847390"</f>
        <v>60622024010120523847390</v>
      </c>
      <c r="C35" s="13" t="s">
        <v>8</v>
      </c>
      <c r="D35" s="13" t="str">
        <f>"李广鎔"</f>
        <v>李广鎔</v>
      </c>
      <c r="E35" s="13" t="s">
        <v>9</v>
      </c>
      <c r="F35" s="12"/>
    </row>
    <row r="36" spans="1:6" ht="34.5" customHeight="1">
      <c r="A36" s="12">
        <v>33</v>
      </c>
      <c r="B36" s="13" t="str">
        <f>"60622023123119233347125"</f>
        <v>60622023123119233347125</v>
      </c>
      <c r="C36" s="13" t="s">
        <v>8</v>
      </c>
      <c r="D36" s="13" t="str">
        <f>"崔硕"</f>
        <v>崔硕</v>
      </c>
      <c r="E36" s="13" t="s">
        <v>9</v>
      </c>
      <c r="F36" s="12"/>
    </row>
    <row r="37" spans="1:6" ht="34.5" customHeight="1">
      <c r="A37" s="12">
        <v>34</v>
      </c>
      <c r="B37" s="13" t="str">
        <f>"60622023123114495547086"</f>
        <v>60622023123114495547086</v>
      </c>
      <c r="C37" s="13" t="s">
        <v>8</v>
      </c>
      <c r="D37" s="13" t="str">
        <f>"冯婷婷"</f>
        <v>冯婷婷</v>
      </c>
      <c r="E37" s="13" t="s">
        <v>9</v>
      </c>
      <c r="F37" s="12"/>
    </row>
    <row r="38" spans="1:6" ht="34.5" customHeight="1">
      <c r="A38" s="12">
        <v>35</v>
      </c>
      <c r="B38" s="13" t="str">
        <f>"60622024010201290347472"</f>
        <v>60622024010201290347472</v>
      </c>
      <c r="C38" s="13" t="s">
        <v>8</v>
      </c>
      <c r="D38" s="13" t="str">
        <f>"郑玉彤"</f>
        <v>郑玉彤</v>
      </c>
      <c r="E38" s="13" t="s">
        <v>9</v>
      </c>
      <c r="F38" s="12"/>
    </row>
    <row r="39" spans="1:6" ht="34.5" customHeight="1">
      <c r="A39" s="12">
        <v>36</v>
      </c>
      <c r="B39" s="13" t="str">
        <f>"60622024010215591249333"</f>
        <v>60622024010215591249333</v>
      </c>
      <c r="C39" s="13" t="s">
        <v>8</v>
      </c>
      <c r="D39" s="13" t="str">
        <f>"李盈盈"</f>
        <v>李盈盈</v>
      </c>
      <c r="E39" s="13" t="s">
        <v>9</v>
      </c>
      <c r="F39" s="12"/>
    </row>
    <row r="40" spans="1:6" ht="34.5" customHeight="1">
      <c r="A40" s="12">
        <v>37</v>
      </c>
      <c r="B40" s="13" t="str">
        <f>"60622024010301164550309"</f>
        <v>60622024010301164550309</v>
      </c>
      <c r="C40" s="13" t="s">
        <v>8</v>
      </c>
      <c r="D40" s="13" t="str">
        <f>"吴佳蔓"</f>
        <v>吴佳蔓</v>
      </c>
      <c r="E40" s="13" t="s">
        <v>9</v>
      </c>
      <c r="F40" s="12"/>
    </row>
    <row r="41" spans="1:6" ht="34.5" customHeight="1">
      <c r="A41" s="12">
        <v>38</v>
      </c>
      <c r="B41" s="13" t="str">
        <f>"60622024010301473150312"</f>
        <v>60622024010301473150312</v>
      </c>
      <c r="C41" s="13" t="s">
        <v>8</v>
      </c>
      <c r="D41" s="13" t="str">
        <f>"廖美珍"</f>
        <v>廖美珍</v>
      </c>
      <c r="E41" s="13" t="s">
        <v>9</v>
      </c>
      <c r="F41" s="12"/>
    </row>
    <row r="42" spans="1:6" ht="34.5" customHeight="1">
      <c r="A42" s="12">
        <v>39</v>
      </c>
      <c r="B42" s="13" t="str">
        <f>"60622024010309305250507"</f>
        <v>60622024010309305250507</v>
      </c>
      <c r="C42" s="13" t="s">
        <v>8</v>
      </c>
      <c r="D42" s="13" t="str">
        <f>"陈薇"</f>
        <v>陈薇</v>
      </c>
      <c r="E42" s="13" t="s">
        <v>9</v>
      </c>
      <c r="F42" s="12"/>
    </row>
    <row r="43" spans="1:6" ht="34.5" customHeight="1">
      <c r="A43" s="12">
        <v>40</v>
      </c>
      <c r="B43" s="13" t="str">
        <f>"60622024010323543652019"</f>
        <v>60622024010323543652019</v>
      </c>
      <c r="C43" s="13" t="s">
        <v>8</v>
      </c>
      <c r="D43" s="14" t="str">
        <f>"周美华"</f>
        <v>周美华</v>
      </c>
      <c r="E43" s="13" t="s">
        <v>9</v>
      </c>
      <c r="F43" s="12"/>
    </row>
    <row r="44" spans="1:6" ht="34.5" customHeight="1">
      <c r="A44" s="12">
        <v>41</v>
      </c>
      <c r="B44" s="13" t="str">
        <f>"60622024010408093752053"</f>
        <v>60622024010408093752053</v>
      </c>
      <c r="C44" s="13" t="s">
        <v>8</v>
      </c>
      <c r="D44" s="14" t="str">
        <f>"蔡仁莉"</f>
        <v>蔡仁莉</v>
      </c>
      <c r="E44" s="13" t="s">
        <v>9</v>
      </c>
      <c r="F44" s="12"/>
    </row>
    <row r="45" spans="1:6" ht="34.5" customHeight="1">
      <c r="A45" s="12">
        <v>42</v>
      </c>
      <c r="B45" s="13" t="str">
        <f>"60622024010415130052857"</f>
        <v>60622024010415130052857</v>
      </c>
      <c r="C45" s="13" t="s">
        <v>8</v>
      </c>
      <c r="D45" s="14" t="str">
        <f>"周心茹"</f>
        <v>周心茹</v>
      </c>
      <c r="E45" s="13" t="s">
        <v>9</v>
      </c>
      <c r="F45" s="12"/>
    </row>
  </sheetData>
  <sheetProtection/>
  <autoFilter ref="A3:F45"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少敏</cp:lastModifiedBy>
  <dcterms:created xsi:type="dcterms:W3CDTF">2024-01-04T09:03:20Z</dcterms:created>
  <dcterms:modified xsi:type="dcterms:W3CDTF">2024-01-05T15:26:14Z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2DCB7843B31C48E3A902A23EFBDE06D7_13</vt:lpwstr>
  </property>
  <property fmtid="{D5CDD505-2E9C-101B-9397-08002B2CF9AE}" pid="4" name="KSOProductBuildV">
    <vt:lpwstr>2052-12.1.0.16120</vt:lpwstr>
  </property>
</Properties>
</file>