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排名" sheetId="1" r:id="rId1"/>
  </sheets>
  <definedNames>
    <definedName name="_xlnm._FilterDatabase" localSheetId="0" hidden="1">排名!$A$2:$E$28</definedName>
    <definedName name="_xlnm.Print_Titles" localSheetId="0">排名!$2:$2</definedName>
  </definedNames>
  <calcPr calcId="144525" fullPrecision="0"/>
</workbook>
</file>

<file path=xl/sharedStrings.xml><?xml version="1.0" encoding="utf-8"?>
<sst xmlns="http://schemas.openxmlformats.org/spreadsheetml/2006/main" count="85" uniqueCount="71">
  <si>
    <t>文昌市教育系统校园招聘活动（四川师范大学考点）入围拟聘人选名单</t>
  </si>
  <si>
    <t>序号</t>
  </si>
  <si>
    <t>报考单位</t>
  </si>
  <si>
    <t>报考岗位</t>
  </si>
  <si>
    <t>姓名</t>
  </si>
  <si>
    <t>准考证号</t>
  </si>
  <si>
    <t>备注</t>
  </si>
  <si>
    <t>文昌市第一小学</t>
  </si>
  <si>
    <t>0101_专技岗位（小学语文教师）</t>
  </si>
  <si>
    <t>202312280102</t>
  </si>
  <si>
    <t>文昌市清澜中心小学</t>
  </si>
  <si>
    <t>0103_专技岗位（小学语文教师）</t>
  </si>
  <si>
    <t>202312280103</t>
  </si>
  <si>
    <t>文昌市龙楼中心小学</t>
  </si>
  <si>
    <t>0107_专技岗位（小学语文教师）</t>
  </si>
  <si>
    <t>202312280105</t>
  </si>
  <si>
    <t>文昌市抱罗中心小学</t>
  </si>
  <si>
    <t>0108_专技岗位（小学语文教师）</t>
  </si>
  <si>
    <t>202312280107</t>
  </si>
  <si>
    <t>文昌市重兴中心小学</t>
  </si>
  <si>
    <t>0110_专技岗位（小学语文教师）</t>
  </si>
  <si>
    <t>202312280108</t>
  </si>
  <si>
    <t>文昌市公坡中心学校（小学部）</t>
  </si>
  <si>
    <t>0111_专技岗位（小学语文教师）</t>
  </si>
  <si>
    <t>202312280109</t>
  </si>
  <si>
    <t>文昌市第五小学</t>
  </si>
  <si>
    <t>0112_专技岗位（小学英语教师）</t>
  </si>
  <si>
    <t>202312280111</t>
  </si>
  <si>
    <t>文昌市文城中心小学</t>
  </si>
  <si>
    <t>0117_专技岗位（小学心理健康教师）</t>
  </si>
  <si>
    <t>202312280113</t>
  </si>
  <si>
    <t>0121_专技岗位（小学数学教师）</t>
  </si>
  <si>
    <t>202312280117</t>
  </si>
  <si>
    <t>202312280115</t>
  </si>
  <si>
    <t>海南省文昌市华侨中学</t>
  </si>
  <si>
    <t>0202_专技岗位（中学语文教师）</t>
  </si>
  <si>
    <t>202312280118</t>
  </si>
  <si>
    <t>文昌市实验中学</t>
  </si>
  <si>
    <t>0203_专技岗位（中学语文教师）</t>
  </si>
  <si>
    <t>202312280122</t>
  </si>
  <si>
    <t>202312280121</t>
  </si>
  <si>
    <t>文昌市文西中学</t>
  </si>
  <si>
    <t>0205_专技岗位（中学语文教师）</t>
  </si>
  <si>
    <t>202312280124</t>
  </si>
  <si>
    <t>文昌市田家炳中学</t>
  </si>
  <si>
    <t>0211_专技岗位（中学政治教师）</t>
  </si>
  <si>
    <t>202312280126</t>
  </si>
  <si>
    <t>0217_专技岗位（中学英语教师）</t>
  </si>
  <si>
    <t>202312280129</t>
  </si>
  <si>
    <t>0219_专技岗位（中学英语教师）</t>
  </si>
  <si>
    <t>202312280130</t>
  </si>
  <si>
    <t>0220_专技岗位（中学英语教师）</t>
  </si>
  <si>
    <t>202312280132</t>
  </si>
  <si>
    <t>文昌市东郊中学</t>
  </si>
  <si>
    <t>0221_专技岗位（中学英语教师）</t>
  </si>
  <si>
    <t>202312280134</t>
  </si>
  <si>
    <t>0230_专技岗位（中学体育教师）</t>
  </si>
  <si>
    <t>202312280136</t>
  </si>
  <si>
    <t>0235_专技岗位（中学数学教师）</t>
  </si>
  <si>
    <t>202312280140</t>
  </si>
  <si>
    <t>文昌市翁田中学</t>
  </si>
  <si>
    <t>0243_专技岗位（中学生物教师）</t>
  </si>
  <si>
    <t>202312280143</t>
  </si>
  <si>
    <t>0244_专技岗位（中学历史教师）</t>
  </si>
  <si>
    <t>202312280144</t>
  </si>
  <si>
    <t>0247_专技岗位（中学化学教师）</t>
  </si>
  <si>
    <t>202312280146</t>
  </si>
  <si>
    <t>0248_专技岗位（中学化学教师）</t>
  </si>
  <si>
    <t>202312280149</t>
  </si>
  <si>
    <t>0250_专技岗位（中学地理教师）</t>
  </si>
  <si>
    <t>202312280150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</si>
</sst>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tabSelected="1" workbookViewId="0">
      <selection activeCell="C35" sqref="C35"/>
    </sheetView>
  </sheetViews>
  <sheetFormatPr defaultColWidth="9" defaultRowHeight="33" customHeight="1" outlineLevelCol="5"/>
  <cols>
    <col min="1" max="1" width="7.125" style="3" customWidth="1"/>
    <col min="2" max="2" width="29.625" style="3" customWidth="1"/>
    <col min="3" max="3" width="33.875" style="3" customWidth="1"/>
    <col min="4" max="4" width="11" style="3" customWidth="1"/>
    <col min="5" max="5" width="15.375" style="3" customWidth="1"/>
    <col min="6" max="16384" width="9" style="3"/>
  </cols>
  <sheetData>
    <row r="1" s="1" customFormat="1" ht="63" customHeight="1" spans="1:6">
      <c r="A1" s="4" t="s">
        <v>0</v>
      </c>
      <c r="B1" s="4"/>
      <c r="C1" s="4"/>
      <c r="D1" s="4"/>
      <c r="E1" s="4"/>
      <c r="F1" s="4"/>
    </row>
    <row r="2" s="2" customFormat="1" ht="48" customHeight="1" spans="1:6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</row>
    <row r="3" s="3" customFormat="1" customHeight="1" spans="1:6">
      <c r="A3" s="7">
        <v>1</v>
      </c>
      <c r="B3" s="7" t="s">
        <v>7</v>
      </c>
      <c r="C3" s="7" t="s">
        <v>8</v>
      </c>
      <c r="D3" s="7" t="str">
        <f>"许林敏"</f>
        <v>许林敏</v>
      </c>
      <c r="E3" s="10" t="s">
        <v>9</v>
      </c>
      <c r="F3" s="7"/>
    </row>
    <row r="4" s="3" customFormat="1" customHeight="1" spans="1:6">
      <c r="A4" s="7">
        <v>2</v>
      </c>
      <c r="B4" s="7" t="s">
        <v>10</v>
      </c>
      <c r="C4" s="7" t="s">
        <v>11</v>
      </c>
      <c r="D4" s="7" t="str">
        <f>"符雪美"</f>
        <v>符雪美</v>
      </c>
      <c r="E4" s="10" t="s">
        <v>12</v>
      </c>
      <c r="F4" s="7"/>
    </row>
    <row r="5" s="3" customFormat="1" customHeight="1" spans="1:6">
      <c r="A5" s="7">
        <v>3</v>
      </c>
      <c r="B5" s="7" t="s">
        <v>13</v>
      </c>
      <c r="C5" s="7" t="s">
        <v>14</v>
      </c>
      <c r="D5" s="7" t="str">
        <f>"张健"</f>
        <v>张健</v>
      </c>
      <c r="E5" s="10" t="s">
        <v>15</v>
      </c>
      <c r="F5" s="7"/>
    </row>
    <row r="6" s="3" customFormat="1" customHeight="1" spans="1:6">
      <c r="A6" s="7">
        <v>4</v>
      </c>
      <c r="B6" s="7" t="s">
        <v>16</v>
      </c>
      <c r="C6" s="7" t="s">
        <v>17</v>
      </c>
      <c r="D6" s="7" t="str">
        <f>"韩霄霄"</f>
        <v>韩霄霄</v>
      </c>
      <c r="E6" s="10" t="s">
        <v>18</v>
      </c>
      <c r="F6" s="7"/>
    </row>
    <row r="7" s="3" customFormat="1" customHeight="1" spans="1:6">
      <c r="A7" s="7">
        <v>5</v>
      </c>
      <c r="B7" s="7" t="s">
        <v>19</v>
      </c>
      <c r="C7" s="7" t="s">
        <v>20</v>
      </c>
      <c r="D7" s="7" t="str">
        <f>"何诗婷"</f>
        <v>何诗婷</v>
      </c>
      <c r="E7" s="10" t="s">
        <v>21</v>
      </c>
      <c r="F7" s="7"/>
    </row>
    <row r="8" s="3" customFormat="1" customHeight="1" spans="1:6">
      <c r="A8" s="7">
        <v>6</v>
      </c>
      <c r="B8" s="7" t="s">
        <v>22</v>
      </c>
      <c r="C8" s="7" t="s">
        <v>23</v>
      </c>
      <c r="D8" s="7" t="str">
        <f>"吴惠敏"</f>
        <v>吴惠敏</v>
      </c>
      <c r="E8" s="10" t="s">
        <v>24</v>
      </c>
      <c r="F8" s="7"/>
    </row>
    <row r="9" s="3" customFormat="1" customHeight="1" spans="1:6">
      <c r="A9" s="7">
        <v>7</v>
      </c>
      <c r="B9" s="7" t="s">
        <v>25</v>
      </c>
      <c r="C9" s="7" t="s">
        <v>26</v>
      </c>
      <c r="D9" s="7" t="str">
        <f>"李悦"</f>
        <v>李悦</v>
      </c>
      <c r="E9" s="10" t="s">
        <v>27</v>
      </c>
      <c r="F9" s="7"/>
    </row>
    <row r="10" s="3" customFormat="1" customHeight="1" spans="1:6">
      <c r="A10" s="7">
        <v>8</v>
      </c>
      <c r="B10" s="7" t="s">
        <v>28</v>
      </c>
      <c r="C10" s="7" t="s">
        <v>29</v>
      </c>
      <c r="D10" s="7" t="str">
        <f>"黎洁"</f>
        <v>黎洁</v>
      </c>
      <c r="E10" s="10" t="s">
        <v>30</v>
      </c>
      <c r="F10" s="7"/>
    </row>
    <row r="11" s="3" customFormat="1" customHeight="1" spans="1:6">
      <c r="A11" s="7">
        <v>9</v>
      </c>
      <c r="B11" s="7" t="s">
        <v>7</v>
      </c>
      <c r="C11" s="7" t="s">
        <v>31</v>
      </c>
      <c r="D11" s="7" t="str">
        <f>"王芳怡"</f>
        <v>王芳怡</v>
      </c>
      <c r="E11" s="10" t="s">
        <v>32</v>
      </c>
      <c r="F11" s="7"/>
    </row>
    <row r="12" s="3" customFormat="1" customHeight="1" spans="1:6">
      <c r="A12" s="7">
        <v>10</v>
      </c>
      <c r="B12" s="7" t="s">
        <v>7</v>
      </c>
      <c r="C12" s="7" t="s">
        <v>31</v>
      </c>
      <c r="D12" s="7" t="str">
        <f>"杨慧"</f>
        <v>杨慧</v>
      </c>
      <c r="E12" s="10" t="s">
        <v>33</v>
      </c>
      <c r="F12" s="7"/>
    </row>
    <row r="13" s="3" customFormat="1" customHeight="1" spans="1:6">
      <c r="A13" s="7">
        <v>11</v>
      </c>
      <c r="B13" s="7" t="s">
        <v>34</v>
      </c>
      <c r="C13" s="7" t="s">
        <v>35</v>
      </c>
      <c r="D13" s="7" t="str">
        <f>"王佳一"</f>
        <v>王佳一</v>
      </c>
      <c r="E13" s="10" t="s">
        <v>36</v>
      </c>
      <c r="F13" s="7"/>
    </row>
    <row r="14" s="3" customFormat="1" customHeight="1" spans="1:6">
      <c r="A14" s="7">
        <v>12</v>
      </c>
      <c r="B14" s="7" t="s">
        <v>37</v>
      </c>
      <c r="C14" s="7" t="s">
        <v>38</v>
      </c>
      <c r="D14" s="7" t="str">
        <f>"黄影"</f>
        <v>黄影</v>
      </c>
      <c r="E14" s="10" t="s">
        <v>39</v>
      </c>
      <c r="F14" s="7"/>
    </row>
    <row r="15" s="3" customFormat="1" customHeight="1" spans="1:6">
      <c r="A15" s="7">
        <v>13</v>
      </c>
      <c r="B15" s="7" t="s">
        <v>37</v>
      </c>
      <c r="C15" s="7" t="s">
        <v>38</v>
      </c>
      <c r="D15" s="7" t="str">
        <f>"汲敏芝"</f>
        <v>汲敏芝</v>
      </c>
      <c r="E15" s="10" t="s">
        <v>40</v>
      </c>
      <c r="F15" s="7"/>
    </row>
    <row r="16" s="3" customFormat="1" customHeight="1" spans="1:6">
      <c r="A16" s="7">
        <v>14</v>
      </c>
      <c r="B16" s="7" t="s">
        <v>41</v>
      </c>
      <c r="C16" s="7" t="s">
        <v>42</v>
      </c>
      <c r="D16" s="7" t="str">
        <f>"姚重阳"</f>
        <v>姚重阳</v>
      </c>
      <c r="E16" s="10" t="s">
        <v>43</v>
      </c>
      <c r="F16" s="7"/>
    </row>
    <row r="17" s="3" customFormat="1" customHeight="1" spans="1:6">
      <c r="A17" s="7">
        <v>15</v>
      </c>
      <c r="B17" s="9" t="s">
        <v>44</v>
      </c>
      <c r="C17" s="7" t="s">
        <v>45</v>
      </c>
      <c r="D17" s="7" t="str">
        <f>"王运佳"</f>
        <v>王运佳</v>
      </c>
      <c r="E17" s="10" t="s">
        <v>46</v>
      </c>
      <c r="F17" s="7"/>
    </row>
    <row r="18" s="3" customFormat="1" customHeight="1" spans="1:6">
      <c r="A18" s="7">
        <v>16</v>
      </c>
      <c r="B18" s="9" t="s">
        <v>34</v>
      </c>
      <c r="C18" s="7" t="s">
        <v>47</v>
      </c>
      <c r="D18" s="7" t="str">
        <f>"唐乙丁"</f>
        <v>唐乙丁</v>
      </c>
      <c r="E18" s="10" t="s">
        <v>48</v>
      </c>
      <c r="F18" s="7"/>
    </row>
    <row r="19" s="3" customFormat="1" customHeight="1" spans="1:6">
      <c r="A19" s="7">
        <v>17</v>
      </c>
      <c r="B19" s="9" t="s">
        <v>44</v>
      </c>
      <c r="C19" s="7" t="s">
        <v>49</v>
      </c>
      <c r="D19" s="7" t="str">
        <f>"许燕娜"</f>
        <v>许燕娜</v>
      </c>
      <c r="E19" s="10" t="s">
        <v>50</v>
      </c>
      <c r="F19" s="7"/>
    </row>
    <row r="20" s="3" customFormat="1" customHeight="1" spans="1:6">
      <c r="A20" s="7">
        <v>18</v>
      </c>
      <c r="B20" s="9" t="s">
        <v>41</v>
      </c>
      <c r="C20" s="7" t="s">
        <v>51</v>
      </c>
      <c r="D20" s="7" t="str">
        <f>"王曼"</f>
        <v>王曼</v>
      </c>
      <c r="E20" s="10" t="s">
        <v>52</v>
      </c>
      <c r="F20" s="7"/>
    </row>
    <row r="21" s="3" customFormat="1" customHeight="1" spans="1:6">
      <c r="A21" s="7">
        <v>19</v>
      </c>
      <c r="B21" s="9" t="s">
        <v>53</v>
      </c>
      <c r="C21" s="7" t="s">
        <v>54</v>
      </c>
      <c r="D21" s="7" t="str">
        <f>"邢福聪"</f>
        <v>邢福聪</v>
      </c>
      <c r="E21" s="10" t="s">
        <v>55</v>
      </c>
      <c r="F21" s="7"/>
    </row>
    <row r="22" s="3" customFormat="1" customHeight="1" spans="1:6">
      <c r="A22" s="7">
        <v>20</v>
      </c>
      <c r="B22" s="9" t="s">
        <v>34</v>
      </c>
      <c r="C22" s="7" t="s">
        <v>56</v>
      </c>
      <c r="D22" s="7" t="str">
        <f>"翁启利"</f>
        <v>翁启利</v>
      </c>
      <c r="E22" s="10" t="s">
        <v>57</v>
      </c>
      <c r="F22" s="7"/>
    </row>
    <row r="23" s="3" customFormat="1" customHeight="1" spans="1:6">
      <c r="A23" s="7">
        <v>21</v>
      </c>
      <c r="B23" s="9" t="s">
        <v>34</v>
      </c>
      <c r="C23" s="7" t="s">
        <v>58</v>
      </c>
      <c r="D23" s="7" t="str">
        <f>"陈贤吉"</f>
        <v>陈贤吉</v>
      </c>
      <c r="E23" s="10" t="s">
        <v>59</v>
      </c>
      <c r="F23" s="7"/>
    </row>
    <row r="24" s="3" customFormat="1" customHeight="1" spans="1:6">
      <c r="A24" s="7">
        <v>22</v>
      </c>
      <c r="B24" s="7" t="s">
        <v>60</v>
      </c>
      <c r="C24" s="7" t="s">
        <v>61</v>
      </c>
      <c r="D24" s="7" t="str">
        <f>"李静媚"</f>
        <v>李静媚</v>
      </c>
      <c r="E24" s="10" t="s">
        <v>62</v>
      </c>
      <c r="F24" s="7"/>
    </row>
    <row r="25" s="3" customFormat="1" customHeight="1" spans="1:6">
      <c r="A25" s="7">
        <v>23</v>
      </c>
      <c r="B25" s="9" t="s">
        <v>41</v>
      </c>
      <c r="C25" s="7" t="s">
        <v>63</v>
      </c>
      <c r="D25" s="7" t="str">
        <f>"孙菁华"</f>
        <v>孙菁华</v>
      </c>
      <c r="E25" s="10" t="s">
        <v>64</v>
      </c>
      <c r="F25" s="7"/>
    </row>
    <row r="26" s="3" customFormat="1" customHeight="1" spans="1:6">
      <c r="A26" s="7">
        <v>24</v>
      </c>
      <c r="B26" s="7" t="s">
        <v>44</v>
      </c>
      <c r="C26" s="7" t="s">
        <v>65</v>
      </c>
      <c r="D26" s="7" t="str">
        <f>"王馨纯"</f>
        <v>王馨纯</v>
      </c>
      <c r="E26" s="10" t="s">
        <v>66</v>
      </c>
      <c r="F26" s="7"/>
    </row>
    <row r="27" s="3" customFormat="1" customHeight="1" spans="1:6">
      <c r="A27" s="7">
        <v>25</v>
      </c>
      <c r="B27" s="7" t="s">
        <v>60</v>
      </c>
      <c r="C27" s="7" t="s">
        <v>67</v>
      </c>
      <c r="D27" s="7" t="str">
        <f>"蔡亲蕾"</f>
        <v>蔡亲蕾</v>
      </c>
      <c r="E27" s="10" t="s">
        <v>68</v>
      </c>
      <c r="F27" s="7"/>
    </row>
    <row r="28" s="3" customFormat="1" customHeight="1" spans="1:6">
      <c r="A28" s="7">
        <v>26</v>
      </c>
      <c r="B28" s="7" t="s">
        <v>53</v>
      </c>
      <c r="C28" s="7" t="s">
        <v>69</v>
      </c>
      <c r="D28" s="7" t="str">
        <f>"王子华"</f>
        <v>王子华</v>
      </c>
      <c r="E28" s="10" t="s">
        <v>70</v>
      </c>
      <c r="F28" s="7"/>
    </row>
  </sheetData>
  <sheetProtection password="E7E7" sheet="1" objects="1"/>
  <autoFilter ref="A2:E28">
    <extLst/>
  </autoFilter>
  <mergeCells count="1">
    <mergeCell ref="A1:F1"/>
  </mergeCells>
  <printOptions horizontalCentered="1"/>
  <pageMargins left="0.0388888888888889" right="0.0388888888888889" top="0.275" bottom="0.393055555555556" header="0.196527777777778" footer="0.196527777777778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2023-12-07T00:45:00Z</dcterms:created>
  <dcterms:modified xsi:type="dcterms:W3CDTF">2023-12-28T05:07:19Z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21B1F363473E4BAE90146D01337D8701_13</vt:lpwstr>
  </property>
  <property fmtid="{D5CDD505-2E9C-101B-9397-08002B2CF9AE}" pid="3" name="KSOProductBuildVer">
    <vt:lpwstr>2052-11.1.0.14309</vt:lpwstr>
  </property>
</Properties>
</file>