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<sst xmlns="http://schemas.openxmlformats.org/spreadsheetml/2006/main" count="113" uniqueCount="72">
  <si>
    <t>文昌市教育系统2024年校园招聘活动（东北师范大学考点）笔试成绩</t>
  </si>
  <si>
    <t>序号</t>
  </si>
  <si>
    <t>报考岗位</t>
  </si>
  <si>
    <t>姓名</t>
  </si>
  <si>
    <t>准考证号</t>
  </si>
  <si>
    <t>笔试成绩</t>
  </si>
  <si>
    <t>排名</t>
  </si>
  <si>
    <t>备注</t>
  </si>
  <si>
    <t>0101_专技岗位（小学语文教师）</t>
  </si>
  <si>
    <t>202312220101</t>
  </si>
  <si>
    <t/>
  </si>
  <si>
    <t>0102_专技岗位（小学语文教师）</t>
  </si>
  <si>
    <t>202312220102</t>
  </si>
  <si>
    <t>0106_专技岗位（小学语文教师）</t>
  </si>
  <si>
    <t>202312220103</t>
  </si>
  <si>
    <t>0113_专技岗位（小学信息技术教师）</t>
  </si>
  <si>
    <t>202312220104</t>
  </si>
  <si>
    <t>0114_专技岗位（小学信息技术教师）</t>
  </si>
  <si>
    <t>202312220105</t>
  </si>
  <si>
    <t>0122_专技岗位（小学数学教师）</t>
  </si>
  <si>
    <t>202312220106</t>
  </si>
  <si>
    <t>0123_专技岗位（小学数学教师）</t>
  </si>
  <si>
    <t>202312220107</t>
  </si>
  <si>
    <t>0124_专技岗位（小学数学教师）</t>
  </si>
  <si>
    <t>202312220108</t>
  </si>
  <si>
    <t>0125_专技岗位（小学数学教师）</t>
  </si>
  <si>
    <t>202312220109</t>
  </si>
  <si>
    <t>0128_专技岗位（特殊教育教师）</t>
  </si>
  <si>
    <t>202312220110</t>
  </si>
  <si>
    <t>0201_专技岗位（中学语文教师）</t>
  </si>
  <si>
    <t>202312220111</t>
  </si>
  <si>
    <t>0207_专技岗位（中学语文教师）</t>
  </si>
  <si>
    <t>202312220112</t>
  </si>
  <si>
    <t>0210_专技岗位（中学政治教师）</t>
  </si>
  <si>
    <t>202312220113</t>
  </si>
  <si>
    <t>0212_专技岗位（中学政治教师）</t>
  </si>
  <si>
    <t>202312220115</t>
  </si>
  <si>
    <t>202312220114</t>
  </si>
  <si>
    <t>0215_专技岗位（中学英语教师）</t>
  </si>
  <si>
    <t>202312220121</t>
  </si>
  <si>
    <t>0218_专技岗位（中学英语教师）</t>
  </si>
  <si>
    <t>202312220122</t>
  </si>
  <si>
    <t>0225_专技岗位（中学物理教师）</t>
  </si>
  <si>
    <t>202312220123</t>
  </si>
  <si>
    <t>0226_专技岗位（中学物理教师）</t>
  </si>
  <si>
    <t>202312220124</t>
  </si>
  <si>
    <t>0228_专技岗位（中学物理教师）</t>
  </si>
  <si>
    <t>202312220125</t>
  </si>
  <si>
    <t>202312220126</t>
  </si>
  <si>
    <t>0231_专技岗位（中学体育教师）</t>
  </si>
  <si>
    <t>202312220118</t>
  </si>
  <si>
    <t>202312220117</t>
  </si>
  <si>
    <t>202312220116</t>
  </si>
  <si>
    <t>0232_专技岗位（中学体育教师）</t>
  </si>
  <si>
    <t>202312220119</t>
  </si>
  <si>
    <t>202312220120</t>
  </si>
  <si>
    <t>0233_专技岗位（中学数学教师）</t>
  </si>
  <si>
    <t>202312220127</t>
  </si>
  <si>
    <t>0238_专技岗位（中学数学教师）</t>
  </si>
  <si>
    <t>202312220128</t>
  </si>
  <si>
    <t>0241_专技岗位（中学生物教师）</t>
  </si>
  <si>
    <t>202312220129</t>
  </si>
  <si>
    <t>202312220130</t>
  </si>
  <si>
    <t>0242_专技岗位（中学生物教师）</t>
  </si>
  <si>
    <t>202312220131</t>
  </si>
  <si>
    <t>202312220132</t>
  </si>
  <si>
    <t>0247_专技岗位（中学化学教师）</t>
  </si>
  <si>
    <t>202312220133</t>
  </si>
  <si>
    <t>0248_专技岗位（中学化学教师）</t>
  </si>
  <si>
    <t>202312220134</t>
  </si>
  <si>
    <t>0249_专技岗位（中学地理教师）</t>
  </si>
  <si>
    <t>202312220135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</si>
</sst>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M7" sqref="M7"/>
    </sheetView>
  </sheetViews>
  <sheetFormatPr defaultColWidth="9" defaultRowHeight="13.5" outlineLevelCol="6"/>
  <cols>
    <col min="2" max="2" width="34.25" customWidth="1"/>
    <col min="4" max="4" width="13.75" customWidth="1"/>
  </cols>
  <sheetData>
    <row r="1" ht="35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7">
      <c r="A3" s="3">
        <v>1</v>
      </c>
      <c r="B3" s="3" t="s">
        <v>8</v>
      </c>
      <c r="C3" s="3" t="str">
        <f>"黄琼霞"</f>
        <v>黄琼霞</v>
      </c>
      <c r="D3" s="6" t="s">
        <v>9</v>
      </c>
      <c r="E3" s="4">
        <v>60.3</v>
      </c>
      <c r="F3" s="5">
        <v>1</v>
      </c>
      <c r="G3" s="3" t="s">
        <v>10</v>
      </c>
    </row>
    <row r="4" ht="30" customHeight="1" spans="1:7">
      <c r="A4" s="3">
        <v>2</v>
      </c>
      <c r="B4" s="3" t="s">
        <v>11</v>
      </c>
      <c r="C4" s="3" t="str">
        <f>"郑乔丹"</f>
        <v>郑乔丹</v>
      </c>
      <c r="D4" s="6" t="s">
        <v>12</v>
      </c>
      <c r="E4" s="4">
        <v>64.25</v>
      </c>
      <c r="F4" s="5">
        <v>1</v>
      </c>
      <c r="G4" s="3" t="s">
        <v>10</v>
      </c>
    </row>
    <row r="5" ht="30" customHeight="1" spans="1:7">
      <c r="A5" s="3">
        <v>3</v>
      </c>
      <c r="B5" s="3" t="s">
        <v>13</v>
      </c>
      <c r="C5" s="3" t="str">
        <f>"张跃凡"</f>
        <v>张跃凡</v>
      </c>
      <c r="D5" s="6" t="s">
        <v>14</v>
      </c>
      <c r="E5" s="4">
        <v>66.95</v>
      </c>
      <c r="F5" s="5">
        <v>1</v>
      </c>
      <c r="G5" s="3" t="s">
        <v>10</v>
      </c>
    </row>
    <row r="6" ht="30" customHeight="1" spans="1:7">
      <c r="A6" s="3">
        <v>4</v>
      </c>
      <c r="B6" s="3" t="s">
        <v>15</v>
      </c>
      <c r="C6" s="3" t="str">
        <f>"郑文文"</f>
        <v>郑文文</v>
      </c>
      <c r="D6" s="6" t="s">
        <v>16</v>
      </c>
      <c r="E6" s="4">
        <v>65.3</v>
      </c>
      <c r="F6" s="5">
        <v>1</v>
      </c>
      <c r="G6" s="3" t="s">
        <v>10</v>
      </c>
    </row>
    <row r="7" ht="30" customHeight="1" spans="1:7">
      <c r="A7" s="3">
        <v>5</v>
      </c>
      <c r="B7" s="3" t="s">
        <v>17</v>
      </c>
      <c r="C7" s="3" t="str">
        <f>"潘俊芳"</f>
        <v>潘俊芳</v>
      </c>
      <c r="D7" s="6" t="s">
        <v>18</v>
      </c>
      <c r="E7" s="4">
        <v>73.4</v>
      </c>
      <c r="F7" s="5">
        <v>1</v>
      </c>
      <c r="G7" s="3" t="s">
        <v>10</v>
      </c>
    </row>
    <row r="8" ht="30" customHeight="1" spans="1:7">
      <c r="A8" s="3">
        <v>6</v>
      </c>
      <c r="B8" s="3" t="s">
        <v>19</v>
      </c>
      <c r="C8" s="3" t="str">
        <f>"鲍芯蕊"</f>
        <v>鲍芯蕊</v>
      </c>
      <c r="D8" s="6" t="s">
        <v>20</v>
      </c>
      <c r="E8" s="4">
        <v>60.2</v>
      </c>
      <c r="F8" s="5">
        <v>1</v>
      </c>
      <c r="G8" s="3" t="s">
        <v>10</v>
      </c>
    </row>
    <row r="9" ht="30" customHeight="1" spans="1:7">
      <c r="A9" s="3">
        <v>7</v>
      </c>
      <c r="B9" s="3" t="s">
        <v>21</v>
      </c>
      <c r="C9" s="3" t="str">
        <f>"田爽"</f>
        <v>田爽</v>
      </c>
      <c r="D9" s="6" t="s">
        <v>22</v>
      </c>
      <c r="E9" s="4">
        <v>41</v>
      </c>
      <c r="F9" s="5">
        <v>1</v>
      </c>
      <c r="G9" s="3" t="s">
        <v>10</v>
      </c>
    </row>
    <row r="10" ht="30" customHeight="1" spans="1:7">
      <c r="A10" s="3">
        <v>8</v>
      </c>
      <c r="B10" s="3" t="s">
        <v>23</v>
      </c>
      <c r="C10" s="3" t="str">
        <f>"窦紫玉"</f>
        <v>窦紫玉</v>
      </c>
      <c r="D10" s="6" t="s">
        <v>24</v>
      </c>
      <c r="E10" s="4">
        <v>44.2</v>
      </c>
      <c r="F10" s="5">
        <v>1</v>
      </c>
      <c r="G10" s="3" t="s">
        <v>10</v>
      </c>
    </row>
    <row r="11" ht="30" customHeight="1" spans="1:7">
      <c r="A11" s="3">
        <v>9</v>
      </c>
      <c r="B11" s="3" t="s">
        <v>25</v>
      </c>
      <c r="C11" s="3" t="str">
        <f>"于子洋"</f>
        <v>于子洋</v>
      </c>
      <c r="D11" s="6" t="s">
        <v>26</v>
      </c>
      <c r="E11" s="4">
        <v>57.4</v>
      </c>
      <c r="F11" s="5">
        <v>1</v>
      </c>
      <c r="G11" s="3" t="s">
        <v>10</v>
      </c>
    </row>
    <row r="12" ht="30" customHeight="1" spans="1:7">
      <c r="A12" s="3">
        <v>10</v>
      </c>
      <c r="B12" s="3" t="s">
        <v>27</v>
      </c>
      <c r="C12" s="3" t="str">
        <f>"金星池"</f>
        <v>金星池</v>
      </c>
      <c r="D12" s="6" t="s">
        <v>28</v>
      </c>
      <c r="E12" s="4">
        <v>50.6</v>
      </c>
      <c r="F12" s="5">
        <v>1</v>
      </c>
      <c r="G12" s="3" t="s">
        <v>10</v>
      </c>
    </row>
    <row r="13" ht="30" customHeight="1" spans="1:7">
      <c r="A13" s="3">
        <v>11</v>
      </c>
      <c r="B13" s="3" t="s">
        <v>29</v>
      </c>
      <c r="C13" s="3" t="str">
        <f>"王萌"</f>
        <v>王萌</v>
      </c>
      <c r="D13" s="6" t="s">
        <v>30</v>
      </c>
      <c r="E13" s="4">
        <v>47.3</v>
      </c>
      <c r="F13" s="5">
        <v>1</v>
      </c>
      <c r="G13" s="3" t="s">
        <v>10</v>
      </c>
    </row>
    <row r="14" ht="30" customHeight="1" spans="1:7">
      <c r="A14" s="3">
        <v>12</v>
      </c>
      <c r="B14" s="3" t="s">
        <v>31</v>
      </c>
      <c r="C14" s="3" t="str">
        <f>"张慧茹"</f>
        <v>张慧茹</v>
      </c>
      <c r="D14" s="6" t="s">
        <v>32</v>
      </c>
      <c r="E14" s="4">
        <v>61.55</v>
      </c>
      <c r="F14" s="5">
        <v>1</v>
      </c>
      <c r="G14" s="3" t="s">
        <v>10</v>
      </c>
    </row>
    <row r="15" ht="30" customHeight="1" spans="1:7">
      <c r="A15" s="3">
        <v>13</v>
      </c>
      <c r="B15" s="3" t="s">
        <v>33</v>
      </c>
      <c r="C15" s="3" t="str">
        <f>"吴雨珊"</f>
        <v>吴雨珊</v>
      </c>
      <c r="D15" s="6" t="s">
        <v>34</v>
      </c>
      <c r="E15" s="4">
        <v>71</v>
      </c>
      <c r="F15" s="5">
        <v>1</v>
      </c>
      <c r="G15" s="3" t="s">
        <v>10</v>
      </c>
    </row>
    <row r="16" ht="30" customHeight="1" spans="1:7">
      <c r="A16" s="3">
        <v>14</v>
      </c>
      <c r="B16" s="3" t="s">
        <v>35</v>
      </c>
      <c r="C16" s="3" t="str">
        <f>"胡加伟"</f>
        <v>胡加伟</v>
      </c>
      <c r="D16" s="6" t="s">
        <v>36</v>
      </c>
      <c r="E16" s="4">
        <v>79.3</v>
      </c>
      <c r="F16" s="5">
        <v>1</v>
      </c>
      <c r="G16" s="3" t="s">
        <v>10</v>
      </c>
    </row>
    <row r="17" ht="30" customHeight="1" spans="1:7">
      <c r="A17" s="3">
        <v>15</v>
      </c>
      <c r="B17" s="3" t="s">
        <v>35</v>
      </c>
      <c r="C17" s="3" t="str">
        <f>"林秀莹"</f>
        <v>林秀莹</v>
      </c>
      <c r="D17" s="6" t="s">
        <v>37</v>
      </c>
      <c r="E17" s="4">
        <v>77.7</v>
      </c>
      <c r="F17" s="5">
        <v>2</v>
      </c>
      <c r="G17" s="3" t="s">
        <v>10</v>
      </c>
    </row>
    <row r="18" ht="30" customHeight="1" spans="1:7">
      <c r="A18" s="3">
        <v>16</v>
      </c>
      <c r="B18" s="3" t="s">
        <v>38</v>
      </c>
      <c r="C18" s="3" t="str">
        <f>"蒋松卿"</f>
        <v>蒋松卿</v>
      </c>
      <c r="D18" s="6" t="s">
        <v>39</v>
      </c>
      <c r="E18" s="4">
        <v>71.6</v>
      </c>
      <c r="F18" s="5">
        <v>1</v>
      </c>
      <c r="G18" s="3" t="s">
        <v>10</v>
      </c>
    </row>
    <row r="19" ht="30" customHeight="1" spans="1:7">
      <c r="A19" s="3">
        <v>17</v>
      </c>
      <c r="B19" s="3" t="s">
        <v>40</v>
      </c>
      <c r="C19" s="3" t="str">
        <f>"贾璐"</f>
        <v>贾璐</v>
      </c>
      <c r="D19" s="6" t="s">
        <v>41</v>
      </c>
      <c r="E19" s="4">
        <v>61.3</v>
      </c>
      <c r="F19" s="5">
        <v>1</v>
      </c>
      <c r="G19" s="3" t="s">
        <v>10</v>
      </c>
    </row>
    <row r="20" ht="30" customHeight="1" spans="1:7">
      <c r="A20" s="3">
        <v>18</v>
      </c>
      <c r="B20" s="3" t="s">
        <v>42</v>
      </c>
      <c r="C20" s="3" t="str">
        <f>"郝帅"</f>
        <v>郝帅</v>
      </c>
      <c r="D20" s="6" t="s">
        <v>43</v>
      </c>
      <c r="E20" s="4">
        <v>83.5</v>
      </c>
      <c r="F20" s="5">
        <v>1</v>
      </c>
      <c r="G20" s="3" t="s">
        <v>10</v>
      </c>
    </row>
    <row r="21" ht="30" customHeight="1" spans="1:7">
      <c r="A21" s="3">
        <v>19</v>
      </c>
      <c r="B21" s="3" t="s">
        <v>44</v>
      </c>
      <c r="C21" s="3" t="str">
        <f>"陈立衍"</f>
        <v>陈立衍</v>
      </c>
      <c r="D21" s="6" t="s">
        <v>45</v>
      </c>
      <c r="E21" s="4">
        <v>73.05</v>
      </c>
      <c r="F21" s="5">
        <v>1</v>
      </c>
      <c r="G21" s="3" t="s">
        <v>10</v>
      </c>
    </row>
    <row r="22" ht="30" customHeight="1" spans="1:7">
      <c r="A22" s="3">
        <v>20</v>
      </c>
      <c r="B22" s="3" t="s">
        <v>46</v>
      </c>
      <c r="C22" s="3" t="str">
        <f>"朱珏莹"</f>
        <v>朱珏莹</v>
      </c>
      <c r="D22" s="6" t="s">
        <v>47</v>
      </c>
      <c r="E22" s="4">
        <v>68.95</v>
      </c>
      <c r="F22" s="5">
        <v>1</v>
      </c>
      <c r="G22" s="3" t="s">
        <v>10</v>
      </c>
    </row>
    <row r="23" ht="30" customHeight="1" spans="1:7">
      <c r="A23" s="3">
        <v>21</v>
      </c>
      <c r="B23" s="3" t="s">
        <v>46</v>
      </c>
      <c r="C23" s="3" t="str">
        <f>"陈新发"</f>
        <v>陈新发</v>
      </c>
      <c r="D23" s="6" t="s">
        <v>48</v>
      </c>
      <c r="E23" s="4">
        <v>51.75</v>
      </c>
      <c r="F23" s="5">
        <v>2</v>
      </c>
      <c r="G23" s="3" t="s">
        <v>10</v>
      </c>
    </row>
    <row r="24" ht="30" customHeight="1" spans="1:7">
      <c r="A24" s="3">
        <v>22</v>
      </c>
      <c r="B24" s="3" t="s">
        <v>49</v>
      </c>
      <c r="C24" s="3" t="str">
        <f>"符杰"</f>
        <v>符杰</v>
      </c>
      <c r="D24" s="6" t="s">
        <v>50</v>
      </c>
      <c r="E24" s="4">
        <v>81.1</v>
      </c>
      <c r="F24" s="5">
        <v>1</v>
      </c>
      <c r="G24" s="3" t="s">
        <v>10</v>
      </c>
    </row>
    <row r="25" ht="30" customHeight="1" spans="1:7">
      <c r="A25" s="3">
        <v>23</v>
      </c>
      <c r="B25" s="3" t="s">
        <v>49</v>
      </c>
      <c r="C25" s="3" t="str">
        <f>"陈瑞阳"</f>
        <v>陈瑞阳</v>
      </c>
      <c r="D25" s="6" t="s">
        <v>51</v>
      </c>
      <c r="E25" s="4">
        <v>74.2</v>
      </c>
      <c r="F25" s="5">
        <v>2</v>
      </c>
      <c r="G25" s="3" t="s">
        <v>10</v>
      </c>
    </row>
    <row r="26" ht="30" customHeight="1" spans="1:7">
      <c r="A26" s="3">
        <v>24</v>
      </c>
      <c r="B26" s="3" t="s">
        <v>49</v>
      </c>
      <c r="C26" s="3" t="str">
        <f>"翁启利"</f>
        <v>翁启利</v>
      </c>
      <c r="D26" s="6" t="s">
        <v>52</v>
      </c>
      <c r="E26" s="4">
        <v>72.4</v>
      </c>
      <c r="F26" s="5">
        <v>3</v>
      </c>
      <c r="G26" s="3" t="s">
        <v>10</v>
      </c>
    </row>
    <row r="27" ht="30" customHeight="1" spans="1:7">
      <c r="A27" s="3">
        <v>25</v>
      </c>
      <c r="B27" s="3" t="s">
        <v>53</v>
      </c>
      <c r="C27" s="3" t="str">
        <f>"文淳"</f>
        <v>文淳</v>
      </c>
      <c r="D27" s="6" t="s">
        <v>54</v>
      </c>
      <c r="E27" s="4">
        <v>69.3</v>
      </c>
      <c r="F27" s="5">
        <v>1</v>
      </c>
      <c r="G27" s="3" t="s">
        <v>10</v>
      </c>
    </row>
    <row r="28" ht="30" customHeight="1" spans="1:7">
      <c r="A28" s="3">
        <v>26</v>
      </c>
      <c r="B28" s="3" t="s">
        <v>53</v>
      </c>
      <c r="C28" s="3" t="str">
        <f>"吴其桓"</f>
        <v>吴其桓</v>
      </c>
      <c r="D28" s="6" t="s">
        <v>55</v>
      </c>
      <c r="E28" s="4">
        <v>49</v>
      </c>
      <c r="F28" s="5">
        <v>2</v>
      </c>
      <c r="G28" s="3" t="s">
        <v>10</v>
      </c>
    </row>
    <row r="29" ht="30" customHeight="1" spans="1:7">
      <c r="A29" s="3">
        <v>27</v>
      </c>
      <c r="B29" s="3" t="s">
        <v>56</v>
      </c>
      <c r="C29" s="3" t="str">
        <f>"陈夏微"</f>
        <v>陈夏微</v>
      </c>
      <c r="D29" s="6" t="s">
        <v>57</v>
      </c>
      <c r="E29" s="4">
        <v>78.95</v>
      </c>
      <c r="F29" s="5">
        <v>1</v>
      </c>
      <c r="G29" s="3" t="s">
        <v>10</v>
      </c>
    </row>
    <row r="30" ht="30" customHeight="1" spans="1:7">
      <c r="A30" s="3">
        <v>28</v>
      </c>
      <c r="B30" s="3" t="s">
        <v>58</v>
      </c>
      <c r="C30" s="3" t="str">
        <f>"罗泽雅"</f>
        <v>罗泽雅</v>
      </c>
      <c r="D30" s="6" t="s">
        <v>59</v>
      </c>
      <c r="E30" s="4">
        <v>67.75</v>
      </c>
      <c r="F30" s="5">
        <v>1</v>
      </c>
      <c r="G30" s="3" t="s">
        <v>10</v>
      </c>
    </row>
    <row r="31" ht="30" customHeight="1" spans="1:7">
      <c r="A31" s="3">
        <v>29</v>
      </c>
      <c r="B31" s="3" t="s">
        <v>60</v>
      </c>
      <c r="C31" s="3" t="str">
        <f>"李海慧"</f>
        <v>李海慧</v>
      </c>
      <c r="D31" s="6" t="s">
        <v>61</v>
      </c>
      <c r="E31" s="4">
        <v>68.72</v>
      </c>
      <c r="F31" s="5">
        <v>1</v>
      </c>
      <c r="G31" s="3" t="s">
        <v>10</v>
      </c>
    </row>
    <row r="32" ht="30" customHeight="1" spans="1:7">
      <c r="A32" s="3">
        <v>30</v>
      </c>
      <c r="B32" s="3" t="s">
        <v>60</v>
      </c>
      <c r="C32" s="3" t="str">
        <f>"王佳怡"</f>
        <v>王佳怡</v>
      </c>
      <c r="D32" s="6" t="s">
        <v>62</v>
      </c>
      <c r="E32" s="4">
        <v>54.54</v>
      </c>
      <c r="F32" s="5">
        <v>2</v>
      </c>
      <c r="G32" s="3" t="s">
        <v>10</v>
      </c>
    </row>
    <row r="33" ht="30" customHeight="1" spans="1:7">
      <c r="A33" s="3">
        <v>31</v>
      </c>
      <c r="B33" s="3" t="s">
        <v>63</v>
      </c>
      <c r="C33" s="3" t="str">
        <f>"陈水灵"</f>
        <v>陈水灵</v>
      </c>
      <c r="D33" s="6" t="s">
        <v>64</v>
      </c>
      <c r="E33" s="4">
        <v>80.14</v>
      </c>
      <c r="F33" s="5">
        <v>1</v>
      </c>
      <c r="G33" s="3" t="s">
        <v>10</v>
      </c>
    </row>
    <row r="34" ht="30" customHeight="1" spans="1:7">
      <c r="A34" s="3">
        <v>32</v>
      </c>
      <c r="B34" s="3" t="s">
        <v>63</v>
      </c>
      <c r="C34" s="3" t="str">
        <f>"毕竞元"</f>
        <v>毕竞元</v>
      </c>
      <c r="D34" s="6" t="s">
        <v>65</v>
      </c>
      <c r="E34" s="4">
        <v>47.02</v>
      </c>
      <c r="F34" s="5">
        <v>2</v>
      </c>
      <c r="G34" s="3" t="s">
        <v>10</v>
      </c>
    </row>
    <row r="35" ht="30" customHeight="1" spans="1:7">
      <c r="A35" s="3">
        <v>33</v>
      </c>
      <c r="B35" s="3" t="s">
        <v>66</v>
      </c>
      <c r="C35" s="3" t="str">
        <f>"罗运展"</f>
        <v>罗运展</v>
      </c>
      <c r="D35" s="6" t="s">
        <v>67</v>
      </c>
      <c r="E35" s="4">
        <v>93.36</v>
      </c>
      <c r="F35" s="5">
        <v>1</v>
      </c>
      <c r="G35" s="3" t="s">
        <v>10</v>
      </c>
    </row>
    <row r="36" ht="30" customHeight="1" spans="1:7">
      <c r="A36" s="3">
        <v>34</v>
      </c>
      <c r="B36" s="3" t="s">
        <v>68</v>
      </c>
      <c r="C36" s="3" t="str">
        <f>"牟迪"</f>
        <v>牟迪</v>
      </c>
      <c r="D36" s="6" t="s">
        <v>69</v>
      </c>
      <c r="E36" s="4">
        <v>72.3</v>
      </c>
      <c r="F36" s="5">
        <v>1</v>
      </c>
      <c r="G36" s="3" t="s">
        <v>10</v>
      </c>
    </row>
    <row r="37" ht="30" customHeight="1" spans="1:7">
      <c r="A37" s="3">
        <v>35</v>
      </c>
      <c r="B37" s="3" t="s">
        <v>70</v>
      </c>
      <c r="C37" s="3" t="str">
        <f>"周俊菱"</f>
        <v>周俊菱</v>
      </c>
      <c r="D37" s="6" t="s">
        <v>71</v>
      </c>
      <c r="E37" s="4">
        <v>63.5</v>
      </c>
      <c r="F37" s="5">
        <v>1</v>
      </c>
      <c r="G37" s="3" t="s">
        <v>10</v>
      </c>
    </row>
  </sheetData>
  <sheetProtection password="EDE7" sheet="1" objects="1"/>
  <mergeCells count="1">
    <mergeCell ref="A1:G1"/>
  </mergeCells>
  <printOptions horizontalCentered="1"/>
  <pageMargins left="0.393055555555556" right="0.393055555555556" top="0.393055555555556" bottom="0.393055555555556" header="0.298611111111111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2023-12-22T05:29:00Z</dcterms:created>
  <dcterms:modified xsi:type="dcterms:W3CDTF">2023-12-22T05:47:38Z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455640F123204240919CFF780D72D305_12</vt:lpwstr>
  </property>
  <property fmtid="{D5CDD505-2E9C-101B-9397-08002B2CF9AE}" pid="3" name="KSOProductBuildVer">
    <vt:lpwstr>2052-11.1.0.14309</vt:lpwstr>
  </property>
</Properties>
</file>