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C08" lockStructure="1"/>
  <bookViews>
    <workbookView windowWidth="28800" windowHeight="12255"/>
  </bookViews>
  <sheets>
    <sheet name="Sheet1" sheetId="1" r:id="rId1"/>
  </sheets>
  <definedNames>
    <definedName name="_xlnm._FilterDatabase" localSheetId="0" hidden="1">Sheet1!$A$2:$N$68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<sst xmlns="http://schemas.openxmlformats.org/spreadsheetml/2006/main" count="322" uniqueCount="199">
  <si>
    <t>洪湖市事业单位2023年统一公开招聘工作人员（第二批）综合成绩及体检入围人员名单</t>
  </si>
  <si>
    <t>职位代码</t>
  </si>
  <si>
    <t>招考单位</t>
  </si>
  <si>
    <t>职位名称</t>
  </si>
  <si>
    <t>招聘人数</t>
  </si>
  <si>
    <t>面试入围比例</t>
  </si>
  <si>
    <t>姓名</t>
  </si>
  <si>
    <t>准考证号</t>
  </si>
  <si>
    <t>笔试成绩</t>
  </si>
  <si>
    <t>笔试占比成绩40%</t>
  </si>
  <si>
    <t>面试成绩</t>
  </si>
  <si>
    <t>面试占比成绩60%</t>
  </si>
  <si>
    <t>综合得分</t>
  </si>
  <si>
    <t>排名</t>
  </si>
  <si>
    <t>是否入围
体检</t>
  </si>
  <si>
    <t>009001001001</t>
  </si>
  <si>
    <t>洪湖市应急物资储备中心</t>
  </si>
  <si>
    <t>应急岗位</t>
  </si>
  <si>
    <t>1：3</t>
  </si>
  <si>
    <t>陈欢</t>
  </si>
  <si>
    <t>231118041214</t>
  </si>
  <si>
    <t>入围</t>
  </si>
  <si>
    <t>程楠</t>
  </si>
  <si>
    <t>231118041212</t>
  </si>
  <si>
    <t>吴飞</t>
  </si>
  <si>
    <t>231118041213</t>
  </si>
  <si>
    <t>009002001001</t>
  </si>
  <si>
    <t>洪湖市医疗保障结算中心</t>
  </si>
  <si>
    <t>计算机岗位</t>
  </si>
  <si>
    <t>吕为燚</t>
  </si>
  <si>
    <t>231118041307</t>
  </si>
  <si>
    <t>杨禹</t>
  </si>
  <si>
    <t>231118041407</t>
  </si>
  <si>
    <t>王成远</t>
  </si>
  <si>
    <t>231118041219</t>
  </si>
  <si>
    <t>009003001001</t>
  </si>
  <si>
    <t>洪湖市水产发展中心</t>
  </si>
  <si>
    <t>水产技术推广岗位</t>
  </si>
  <si>
    <t>张小坷</t>
  </si>
  <si>
    <t>231118041420</t>
  </si>
  <si>
    <t>邢秋阳</t>
  </si>
  <si>
    <t>231118041423</t>
  </si>
  <si>
    <t>邓雪菊</t>
  </si>
  <si>
    <t>231118041422</t>
  </si>
  <si>
    <t>009004001001</t>
  </si>
  <si>
    <t>洪湖市人民医院</t>
  </si>
  <si>
    <t>临床医师岗</t>
  </si>
  <si>
    <t>张华</t>
  </si>
  <si>
    <t>231118044002</t>
  </si>
  <si>
    <t>周力</t>
  </si>
  <si>
    <t>231118043929</t>
  </si>
  <si>
    <t>汪佳</t>
  </si>
  <si>
    <t>231118044001</t>
  </si>
  <si>
    <t>张家雄</t>
  </si>
  <si>
    <t>231118044007</t>
  </si>
  <si>
    <t>杜天赐</t>
  </si>
  <si>
    <t>231118043930</t>
  </si>
  <si>
    <t>谢婷</t>
  </si>
  <si>
    <t>231118043927</t>
  </si>
  <si>
    <t>009004002001</t>
  </si>
  <si>
    <t>洪湖市中医医院</t>
  </si>
  <si>
    <t>临床医师岗1</t>
  </si>
  <si>
    <t>孔佳</t>
  </si>
  <si>
    <t>231118044010</t>
  </si>
  <si>
    <t>张红刚</t>
  </si>
  <si>
    <t>231118044009</t>
  </si>
  <si>
    <t>吕美俊</t>
  </si>
  <si>
    <t>231118044008</t>
  </si>
  <si>
    <t>009004002002</t>
  </si>
  <si>
    <t>临床医师岗2</t>
  </si>
  <si>
    <t>龚本琪</t>
  </si>
  <si>
    <t>231118044011</t>
  </si>
  <si>
    <t>王菲</t>
  </si>
  <si>
    <t>231118044013</t>
  </si>
  <si>
    <t>孙少武</t>
  </si>
  <si>
    <t>231118044012</t>
  </si>
  <si>
    <t>009004002003</t>
  </si>
  <si>
    <t>护理岗</t>
  </si>
  <si>
    <t>刘君</t>
  </si>
  <si>
    <t>231118044020</t>
  </si>
  <si>
    <t>王文雨</t>
  </si>
  <si>
    <t>231118044106</t>
  </si>
  <si>
    <t>平萍</t>
  </si>
  <si>
    <t>231118044101</t>
  </si>
  <si>
    <t>叶婧婧</t>
  </si>
  <si>
    <t>231118044019</t>
  </si>
  <si>
    <t>李烨</t>
  </si>
  <si>
    <t>231118044015</t>
  </si>
  <si>
    <t>谭欣</t>
  </si>
  <si>
    <t>231118044107</t>
  </si>
  <si>
    <t>009004002004</t>
  </si>
  <si>
    <t>药剂岗</t>
  </si>
  <si>
    <t>徐博</t>
  </si>
  <si>
    <t>231118044127</t>
  </si>
  <si>
    <t>刘悦</t>
  </si>
  <si>
    <t>231118044122</t>
  </si>
  <si>
    <t>彭欢</t>
  </si>
  <si>
    <t>231118044125</t>
  </si>
  <si>
    <t>009004003001</t>
  </si>
  <si>
    <t>洪湖市妇幼保健计划生育服务中心</t>
  </si>
  <si>
    <t>医学检验岗</t>
  </si>
  <si>
    <t>周诗琴</t>
  </si>
  <si>
    <t>231118044128</t>
  </si>
  <si>
    <t>邱伟</t>
  </si>
  <si>
    <t>231118044129</t>
  </si>
  <si>
    <t>夏远菲</t>
  </si>
  <si>
    <t>231118044130</t>
  </si>
  <si>
    <t>009004003002</t>
  </si>
  <si>
    <t>康复技师岗</t>
  </si>
  <si>
    <t>吴佳辉</t>
  </si>
  <si>
    <t>231118044205</t>
  </si>
  <si>
    <t>吕雅丽</t>
  </si>
  <si>
    <t>231118044204</t>
  </si>
  <si>
    <t>赵卉</t>
  </si>
  <si>
    <t>231118044202</t>
  </si>
  <si>
    <t>009004004001</t>
  </si>
  <si>
    <t>洪湖市血吸虫病专科医院</t>
  </si>
  <si>
    <t>颜淼</t>
  </si>
  <si>
    <t>231118044208</t>
  </si>
  <si>
    <t>夏淼霖</t>
  </si>
  <si>
    <t>231118044206</t>
  </si>
  <si>
    <t>吴铭卓</t>
  </si>
  <si>
    <t>231118044207</t>
  </si>
  <si>
    <t>009004005001</t>
  </si>
  <si>
    <t>洪湖市精神病医院</t>
  </si>
  <si>
    <t>不限</t>
  </si>
  <si>
    <t>杨博</t>
  </si>
  <si>
    <t>231118044213</t>
  </si>
  <si>
    <t>刘航</t>
  </si>
  <si>
    <t>231118044216</t>
  </si>
  <si>
    <t>王轩</t>
  </si>
  <si>
    <t>231118044211</t>
  </si>
  <si>
    <t>杜奕</t>
  </si>
  <si>
    <t>231118044215</t>
  </si>
  <si>
    <t>黄杰</t>
  </si>
  <si>
    <t>231118044217</t>
  </si>
  <si>
    <t>009004007002</t>
  </si>
  <si>
    <t>洪湖市急救指挥调度中心</t>
  </si>
  <si>
    <t>急救调度岗2</t>
  </si>
  <si>
    <t>龚薇</t>
  </si>
  <si>
    <t>231118044219</t>
  </si>
  <si>
    <t>刘思思</t>
  </si>
  <si>
    <t>231118044226</t>
  </si>
  <si>
    <t>宋亦歌</t>
  </si>
  <si>
    <t>231118044218</t>
  </si>
  <si>
    <t>009004008001</t>
  </si>
  <si>
    <t>洪湖市红军医院</t>
  </si>
  <si>
    <t>全凤伟</t>
  </si>
  <si>
    <t>231118044315</t>
  </si>
  <si>
    <t>崔璐</t>
  </si>
  <si>
    <t>231118044312</t>
  </si>
  <si>
    <t>徐扬帆</t>
  </si>
  <si>
    <t>231118044311</t>
  </si>
  <si>
    <t>吴娟</t>
  </si>
  <si>
    <t>231118044307</t>
  </si>
  <si>
    <t>汪蒙蒙</t>
  </si>
  <si>
    <t>231118044304</t>
  </si>
  <si>
    <t>王婷</t>
  </si>
  <si>
    <t>231118044309</t>
  </si>
  <si>
    <t>瞿峥嵘</t>
  </si>
  <si>
    <t>231118044321</t>
  </si>
  <si>
    <t>郭呈</t>
  </si>
  <si>
    <t>231118044322</t>
  </si>
  <si>
    <t>陈小曼</t>
  </si>
  <si>
    <t>231118044306</t>
  </si>
  <si>
    <t>009004009001</t>
  </si>
  <si>
    <t>洪湖市汊河镇中心卫生院</t>
  </si>
  <si>
    <t>临床医生岗</t>
  </si>
  <si>
    <t>李习波</t>
  </si>
  <si>
    <t>231118044330</t>
  </si>
  <si>
    <t>009004011002</t>
  </si>
  <si>
    <t>洪湖市万全镇卫生院</t>
  </si>
  <si>
    <t>王决</t>
  </si>
  <si>
    <t>231118044402</t>
  </si>
  <si>
    <t>009004013001</t>
  </si>
  <si>
    <t>洪湖市龙口镇卫生院</t>
  </si>
  <si>
    <t>魏国靖</t>
  </si>
  <si>
    <t>231118044404</t>
  </si>
  <si>
    <t>009004014002</t>
  </si>
  <si>
    <t>洪湖市曹市镇中心卫生院</t>
  </si>
  <si>
    <t>口腔医师岗</t>
  </si>
  <si>
    <t>翁泽虎</t>
  </si>
  <si>
    <t>231118044405</t>
  </si>
  <si>
    <t>朱军</t>
  </si>
  <si>
    <t>231118044406</t>
  </si>
  <si>
    <t>009004015001</t>
  </si>
  <si>
    <t>戴家场镇卫生院</t>
  </si>
  <si>
    <t>卢相景</t>
  </si>
  <si>
    <t>231118044407</t>
  </si>
  <si>
    <t>009004015002</t>
  </si>
  <si>
    <t>朱文</t>
  </si>
  <si>
    <t>231118044408</t>
  </si>
  <si>
    <t>009004015003</t>
  </si>
  <si>
    <t>曾娟</t>
  </si>
  <si>
    <t>231118044413</t>
  </si>
  <si>
    <t>王萌</t>
  </si>
  <si>
    <t>231118044409</t>
  </si>
  <si>
    <t>邹兰</t>
  </si>
  <si>
    <t>231118044414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</si>
</sst>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5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sz val="11"/>
      <color rgb="FFFF0000"/>
      <name val="宋体"/>
      <charset val="134"/>
      <scheme val="minor"/>
    </font>
    <font>
      <b/>
      <sz val="22"/>
      <color theme="1"/>
      <name val="华文中宋"/>
      <charset val="134"/>
    </font>
    <font>
      <b/>
      <sz val="11"/>
      <color theme="1"/>
      <name val="黑体"/>
      <charset val="134"/>
    </font>
    <font>
      <b/>
      <sz val="10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6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77" fontId="4" fillId="2" borderId="1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0" fillId="0" borderId="1" xfId="0" applyNumberFormat="1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1"/>
  <sheetViews>
    <sheetView tabSelected="1" workbookViewId="0">
      <pane ySplit="2" topLeftCell="A11" activePane="bottomLeft" state="frozen"/>
      <selection/>
      <selection pane="bottomLeft" activeCell="R18" sqref="R18"/>
    </sheetView>
  </sheetViews>
  <sheetFormatPr defaultColWidth="9" defaultRowHeight="21.95" customHeight="1"/>
  <cols>
    <col min="1" max="1" width="14.375" customWidth="1"/>
    <col min="2" max="2" width="16.125" style="4" customWidth="1"/>
    <col min="3" max="3" width="13.125" style="4" customWidth="1"/>
    <col min="4" max="4" width="7.5" style="4" customWidth="1"/>
    <col min="5" max="5" width="12.125" style="5" hidden="1" customWidth="1"/>
    <col min="6" max="6" width="10.25" customWidth="1"/>
    <col min="7" max="7" width="18.625" customWidth="1"/>
    <col min="8" max="8" width="14.625" customWidth="1"/>
    <col min="9" max="9" width="17.25" style="6" customWidth="1"/>
    <col min="10" max="10" width="13.75" style="4" customWidth="1"/>
    <col min="11" max="11" width="21.375" customWidth="1"/>
    <col min="12" max="12" width="17.25" style="7" customWidth="1"/>
    <col min="13" max="13" width="10" style="8" customWidth="1"/>
    <col min="14" max="14" width="9" style="9"/>
  </cols>
  <sheetData>
    <row r="1" ht="45.95" customHeight="1" spans="1:14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="1" customFormat="1" ht="41.1" customHeight="1" spans="1:14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26" t="s">
        <v>10</v>
      </c>
      <c r="K2" s="27" t="s">
        <v>11</v>
      </c>
      <c r="L2" s="28" t="s">
        <v>12</v>
      </c>
      <c r="M2" s="29" t="s">
        <v>13</v>
      </c>
      <c r="N2" s="30" t="s">
        <v>14</v>
      </c>
    </row>
    <row r="3" s="2" customFormat="1" customHeight="1" spans="1:14">
      <c r="A3" s="14" t="s">
        <v>15</v>
      </c>
      <c r="B3" s="15" t="s">
        <v>16</v>
      </c>
      <c r="C3" s="15" t="s">
        <v>17</v>
      </c>
      <c r="D3" s="15">
        <v>1</v>
      </c>
      <c r="E3" s="15" t="s">
        <v>18</v>
      </c>
      <c r="F3" s="14" t="s">
        <v>19</v>
      </c>
      <c r="G3" s="14" t="s">
        <v>20</v>
      </c>
      <c r="H3" s="16">
        <v>68.4</v>
      </c>
      <c r="I3" s="15">
        <f>H3*0.4</f>
        <v>27.36</v>
      </c>
      <c r="J3" s="31">
        <v>84.6</v>
      </c>
      <c r="K3" s="14">
        <f>J3*0.6</f>
        <v>50.76</v>
      </c>
      <c r="L3" s="15">
        <f>K3+I3</f>
        <v>78.12</v>
      </c>
      <c r="M3" s="32">
        <f>RANK(L3,L$3:L$5)</f>
        <v>1</v>
      </c>
      <c r="N3" s="33" t="s">
        <v>21</v>
      </c>
    </row>
    <row r="4" s="2" customFormat="1" customHeight="1" spans="1:14">
      <c r="A4" s="14" t="s">
        <v>15</v>
      </c>
      <c r="B4" s="15"/>
      <c r="C4" s="15"/>
      <c r="D4" s="15"/>
      <c r="E4" s="15"/>
      <c r="F4" s="14" t="s">
        <v>22</v>
      </c>
      <c r="G4" s="14" t="s">
        <v>23</v>
      </c>
      <c r="H4" s="16">
        <v>67.6</v>
      </c>
      <c r="I4" s="15">
        <f t="shared" ref="I4:I67" si="0">H4*0.4</f>
        <v>27.04</v>
      </c>
      <c r="J4" s="31">
        <v>82.8</v>
      </c>
      <c r="K4" s="14">
        <f t="shared" ref="K4:K67" si="1">J4*0.6</f>
        <v>49.68</v>
      </c>
      <c r="L4" s="15">
        <f t="shared" ref="L4:L67" si="2">K4+I4</f>
        <v>76.72</v>
      </c>
      <c r="M4" s="32">
        <f t="shared" ref="M4:M5" si="3">RANK(L4,L$3:L$5)</f>
        <v>2</v>
      </c>
      <c r="N4" s="33"/>
    </row>
    <row r="5" s="2" customFormat="1" customHeight="1" spans="1:14">
      <c r="A5" s="14" t="s">
        <v>15</v>
      </c>
      <c r="B5" s="15"/>
      <c r="C5" s="15"/>
      <c r="D5" s="15"/>
      <c r="E5" s="15"/>
      <c r="F5" s="14" t="s">
        <v>24</v>
      </c>
      <c r="G5" s="14" t="s">
        <v>25</v>
      </c>
      <c r="H5" s="16">
        <v>63.16</v>
      </c>
      <c r="I5" s="15">
        <f t="shared" si="0"/>
        <v>25.264</v>
      </c>
      <c r="J5" s="31">
        <v>82.6</v>
      </c>
      <c r="K5" s="14">
        <f t="shared" si="1"/>
        <v>49.56</v>
      </c>
      <c r="L5" s="15">
        <f t="shared" si="2"/>
        <v>74.824</v>
      </c>
      <c r="M5" s="32">
        <f t="shared" si="3"/>
        <v>3</v>
      </c>
      <c r="N5" s="33"/>
    </row>
    <row r="6" s="2" customFormat="1" customHeight="1" spans="1:14">
      <c r="A6" s="14" t="s">
        <v>26</v>
      </c>
      <c r="B6" s="15" t="s">
        <v>27</v>
      </c>
      <c r="C6" s="15" t="s">
        <v>28</v>
      </c>
      <c r="D6" s="15">
        <v>1</v>
      </c>
      <c r="E6" s="15" t="s">
        <v>18</v>
      </c>
      <c r="F6" s="14" t="s">
        <v>29</v>
      </c>
      <c r="G6" s="14" t="s">
        <v>30</v>
      </c>
      <c r="H6" s="16">
        <v>72.83</v>
      </c>
      <c r="I6" s="15">
        <f t="shared" si="0"/>
        <v>29.132</v>
      </c>
      <c r="J6" s="31">
        <v>83.4</v>
      </c>
      <c r="K6" s="14">
        <f t="shared" si="1"/>
        <v>50.04</v>
      </c>
      <c r="L6" s="15">
        <f t="shared" si="2"/>
        <v>79.172</v>
      </c>
      <c r="M6" s="32">
        <f>RANK(L6,L$6:L$8)</f>
        <v>1</v>
      </c>
      <c r="N6" s="33" t="s">
        <v>21</v>
      </c>
    </row>
    <row r="7" s="2" customFormat="1" customHeight="1" spans="1:14">
      <c r="A7" s="14" t="s">
        <v>26</v>
      </c>
      <c r="B7" s="15"/>
      <c r="C7" s="15" t="s">
        <v>28</v>
      </c>
      <c r="D7" s="15"/>
      <c r="E7" s="15"/>
      <c r="F7" s="14" t="s">
        <v>31</v>
      </c>
      <c r="G7" s="14" t="s">
        <v>32</v>
      </c>
      <c r="H7" s="16">
        <v>75.41</v>
      </c>
      <c r="I7" s="15">
        <f t="shared" si="0"/>
        <v>30.164</v>
      </c>
      <c r="J7" s="31">
        <v>80.4</v>
      </c>
      <c r="K7" s="14">
        <f t="shared" si="1"/>
        <v>48.24</v>
      </c>
      <c r="L7" s="15">
        <f t="shared" si="2"/>
        <v>78.404</v>
      </c>
      <c r="M7" s="32">
        <f>RANK(L7,L$6:L$8)</f>
        <v>2</v>
      </c>
      <c r="N7" s="33"/>
    </row>
    <row r="8" s="2" customFormat="1" customHeight="1" spans="1:14">
      <c r="A8" s="14" t="s">
        <v>26</v>
      </c>
      <c r="B8" s="15"/>
      <c r="C8" s="15" t="s">
        <v>28</v>
      </c>
      <c r="D8" s="15"/>
      <c r="E8" s="15"/>
      <c r="F8" s="14" t="s">
        <v>33</v>
      </c>
      <c r="G8" s="14" t="s">
        <v>34</v>
      </c>
      <c r="H8" s="16">
        <v>73.18</v>
      </c>
      <c r="I8" s="15">
        <f t="shared" si="0"/>
        <v>29.272</v>
      </c>
      <c r="J8" s="31">
        <v>79.6</v>
      </c>
      <c r="K8" s="14">
        <f t="shared" si="1"/>
        <v>47.76</v>
      </c>
      <c r="L8" s="15">
        <f t="shared" si="2"/>
        <v>77.032</v>
      </c>
      <c r="M8" s="32">
        <f>RANK(L8,L$6:L$8)</f>
        <v>3</v>
      </c>
      <c r="N8" s="33"/>
    </row>
    <row r="9" s="2" customFormat="1" customHeight="1" spans="1:14">
      <c r="A9" s="14" t="s">
        <v>35</v>
      </c>
      <c r="B9" s="15" t="s">
        <v>36</v>
      </c>
      <c r="C9" s="15" t="s">
        <v>37</v>
      </c>
      <c r="D9" s="15">
        <v>1</v>
      </c>
      <c r="E9" s="15" t="s">
        <v>18</v>
      </c>
      <c r="F9" s="14" t="s">
        <v>38</v>
      </c>
      <c r="G9" s="14" t="s">
        <v>39</v>
      </c>
      <c r="H9" s="16">
        <v>68.01</v>
      </c>
      <c r="I9" s="15">
        <f t="shared" si="0"/>
        <v>27.204</v>
      </c>
      <c r="J9" s="31">
        <v>83.2</v>
      </c>
      <c r="K9" s="14">
        <f t="shared" si="1"/>
        <v>49.92</v>
      </c>
      <c r="L9" s="15">
        <f t="shared" si="2"/>
        <v>77.124</v>
      </c>
      <c r="M9" s="32">
        <f>RANK(L9,L$9:L$11)</f>
        <v>1</v>
      </c>
      <c r="N9" s="33" t="s">
        <v>21</v>
      </c>
    </row>
    <row r="10" s="2" customFormat="1" customHeight="1" spans="1:14">
      <c r="A10" s="14" t="s">
        <v>35</v>
      </c>
      <c r="B10" s="15"/>
      <c r="C10" s="15" t="s">
        <v>37</v>
      </c>
      <c r="D10" s="15"/>
      <c r="E10" s="15"/>
      <c r="F10" s="14" t="s">
        <v>40</v>
      </c>
      <c r="G10" s="14" t="s">
        <v>41</v>
      </c>
      <c r="H10" s="16">
        <v>58.73</v>
      </c>
      <c r="I10" s="15">
        <f t="shared" si="0"/>
        <v>23.492</v>
      </c>
      <c r="J10" s="31">
        <v>76.2</v>
      </c>
      <c r="K10" s="14">
        <f t="shared" si="1"/>
        <v>45.72</v>
      </c>
      <c r="L10" s="15">
        <f t="shared" si="2"/>
        <v>69.212</v>
      </c>
      <c r="M10" s="32">
        <f>RANK(L10,L$9:L$11)</f>
        <v>2</v>
      </c>
      <c r="N10" s="33"/>
    </row>
    <row r="11" s="2" customFormat="1" customHeight="1" spans="1:14">
      <c r="A11" s="14" t="s">
        <v>35</v>
      </c>
      <c r="B11" s="15"/>
      <c r="C11" s="15" t="s">
        <v>37</v>
      </c>
      <c r="D11" s="15"/>
      <c r="E11" s="15"/>
      <c r="F11" s="14" t="s">
        <v>42</v>
      </c>
      <c r="G11" s="14" t="s">
        <v>43</v>
      </c>
      <c r="H11" s="16">
        <v>64.98</v>
      </c>
      <c r="I11" s="15">
        <f t="shared" si="0"/>
        <v>25.992</v>
      </c>
      <c r="J11" s="31">
        <v>0</v>
      </c>
      <c r="K11" s="14">
        <f t="shared" si="1"/>
        <v>0</v>
      </c>
      <c r="L11" s="15">
        <f t="shared" si="2"/>
        <v>25.992</v>
      </c>
      <c r="M11" s="32">
        <f>RANK(L11,L$9:L$11)</f>
        <v>3</v>
      </c>
      <c r="N11" s="33"/>
    </row>
    <row r="12" customHeight="1" spans="1:14">
      <c r="A12" s="14" t="s">
        <v>44</v>
      </c>
      <c r="B12" s="15" t="s">
        <v>45</v>
      </c>
      <c r="C12" s="15" t="s">
        <v>46</v>
      </c>
      <c r="D12" s="15">
        <v>2</v>
      </c>
      <c r="E12" s="15" t="s">
        <v>18</v>
      </c>
      <c r="F12" s="14" t="s">
        <v>47</v>
      </c>
      <c r="G12" s="14" t="s">
        <v>48</v>
      </c>
      <c r="H12" s="16">
        <v>65.41</v>
      </c>
      <c r="I12" s="15">
        <f t="shared" si="0"/>
        <v>26.164</v>
      </c>
      <c r="J12" s="31">
        <v>80.72</v>
      </c>
      <c r="K12" s="14">
        <f t="shared" si="1"/>
        <v>48.432</v>
      </c>
      <c r="L12" s="15">
        <f t="shared" si="2"/>
        <v>74.596</v>
      </c>
      <c r="M12" s="32">
        <f t="shared" ref="M12:M17" si="4">RANK(L12,L$12:L$17)</f>
        <v>1</v>
      </c>
      <c r="N12" s="33" t="s">
        <v>21</v>
      </c>
    </row>
    <row r="13" customHeight="1" spans="1:14">
      <c r="A13" s="14" t="s">
        <v>44</v>
      </c>
      <c r="B13" s="15"/>
      <c r="C13" s="15"/>
      <c r="D13" s="15"/>
      <c r="E13" s="15"/>
      <c r="F13" s="14" t="s">
        <v>49</v>
      </c>
      <c r="G13" s="14" t="s">
        <v>50</v>
      </c>
      <c r="H13" s="16">
        <v>64.51</v>
      </c>
      <c r="I13" s="15">
        <f t="shared" si="0"/>
        <v>25.804</v>
      </c>
      <c r="J13" s="31">
        <v>75.8</v>
      </c>
      <c r="K13" s="14">
        <f t="shared" si="1"/>
        <v>45.48</v>
      </c>
      <c r="L13" s="15">
        <f t="shared" si="2"/>
        <v>71.284</v>
      </c>
      <c r="M13" s="32">
        <f t="shared" si="4"/>
        <v>2</v>
      </c>
      <c r="N13" s="33" t="s">
        <v>21</v>
      </c>
    </row>
    <row r="14" customHeight="1" spans="1:14">
      <c r="A14" s="14" t="s">
        <v>44</v>
      </c>
      <c r="B14" s="15"/>
      <c r="C14" s="15"/>
      <c r="D14" s="15"/>
      <c r="E14" s="15"/>
      <c r="F14" s="14" t="s">
        <v>51</v>
      </c>
      <c r="G14" s="14" t="s">
        <v>52</v>
      </c>
      <c r="H14" s="16">
        <v>61.89</v>
      </c>
      <c r="I14" s="15">
        <f t="shared" si="0"/>
        <v>24.756</v>
      </c>
      <c r="J14" s="31">
        <v>73.6</v>
      </c>
      <c r="K14" s="14">
        <f t="shared" si="1"/>
        <v>44.16</v>
      </c>
      <c r="L14" s="15">
        <f t="shared" si="2"/>
        <v>68.916</v>
      </c>
      <c r="M14" s="32">
        <f t="shared" si="4"/>
        <v>3</v>
      </c>
      <c r="N14" s="33"/>
    </row>
    <row r="15" customHeight="1" spans="1:14">
      <c r="A15" s="14" t="s">
        <v>44</v>
      </c>
      <c r="B15" s="15"/>
      <c r="C15" s="15"/>
      <c r="D15" s="15"/>
      <c r="E15" s="15"/>
      <c r="F15" s="14" t="s">
        <v>53</v>
      </c>
      <c r="G15" s="14" t="s">
        <v>54</v>
      </c>
      <c r="H15" s="16">
        <v>65.27</v>
      </c>
      <c r="I15" s="15">
        <f t="shared" si="0"/>
        <v>26.108</v>
      </c>
      <c r="J15" s="31">
        <v>0</v>
      </c>
      <c r="K15" s="14">
        <f t="shared" si="1"/>
        <v>0</v>
      </c>
      <c r="L15" s="15">
        <f t="shared" si="2"/>
        <v>26.108</v>
      </c>
      <c r="M15" s="32">
        <f t="shared" si="4"/>
        <v>4</v>
      </c>
      <c r="N15" s="33"/>
    </row>
    <row r="16" customHeight="1" spans="1:14">
      <c r="A16" s="14" t="s">
        <v>44</v>
      </c>
      <c r="B16" s="15"/>
      <c r="C16" s="15"/>
      <c r="D16" s="15"/>
      <c r="E16" s="15"/>
      <c r="F16" s="14" t="s">
        <v>55</v>
      </c>
      <c r="G16" s="14" t="s">
        <v>56</v>
      </c>
      <c r="H16" s="16">
        <v>62.66</v>
      </c>
      <c r="I16" s="15">
        <f t="shared" si="0"/>
        <v>25.064</v>
      </c>
      <c r="J16" s="31">
        <v>0</v>
      </c>
      <c r="K16" s="14">
        <f t="shared" si="1"/>
        <v>0</v>
      </c>
      <c r="L16" s="15">
        <f t="shared" si="2"/>
        <v>25.064</v>
      </c>
      <c r="M16" s="32">
        <f t="shared" si="4"/>
        <v>5</v>
      </c>
      <c r="N16" s="33"/>
    </row>
    <row r="17" customHeight="1" spans="1:14">
      <c r="A17" s="14" t="s">
        <v>44</v>
      </c>
      <c r="B17" s="15"/>
      <c r="C17" s="15"/>
      <c r="D17" s="15"/>
      <c r="E17" s="15"/>
      <c r="F17" s="14" t="s">
        <v>57</v>
      </c>
      <c r="G17" s="17" t="s">
        <v>58</v>
      </c>
      <c r="H17" s="18">
        <v>61.62</v>
      </c>
      <c r="I17" s="15">
        <f t="shared" si="0"/>
        <v>24.648</v>
      </c>
      <c r="J17" s="31">
        <v>0</v>
      </c>
      <c r="K17" s="14">
        <f t="shared" si="1"/>
        <v>0</v>
      </c>
      <c r="L17" s="15">
        <f t="shared" si="2"/>
        <v>24.648</v>
      </c>
      <c r="M17" s="32">
        <f t="shared" si="4"/>
        <v>6</v>
      </c>
      <c r="N17" s="33"/>
    </row>
    <row r="18" s="3" customFormat="1" customHeight="1" spans="1:14">
      <c r="A18" s="14" t="s">
        <v>59</v>
      </c>
      <c r="B18" s="15" t="s">
        <v>60</v>
      </c>
      <c r="C18" s="15" t="s">
        <v>61</v>
      </c>
      <c r="D18" s="15">
        <v>1</v>
      </c>
      <c r="E18" s="15" t="s">
        <v>18</v>
      </c>
      <c r="F18" s="14" t="s">
        <v>62</v>
      </c>
      <c r="G18" s="14" t="s">
        <v>63</v>
      </c>
      <c r="H18" s="16">
        <v>60.4</v>
      </c>
      <c r="I18" s="15">
        <f t="shared" si="0"/>
        <v>24.16</v>
      </c>
      <c r="J18" s="31">
        <v>81.6</v>
      </c>
      <c r="K18" s="14">
        <f t="shared" si="1"/>
        <v>48.96</v>
      </c>
      <c r="L18" s="15">
        <f t="shared" si="2"/>
        <v>73.12</v>
      </c>
      <c r="M18" s="32">
        <f>RANK(L18,L$18:L$20)</f>
        <v>1</v>
      </c>
      <c r="N18" s="33" t="s">
        <v>21</v>
      </c>
    </row>
    <row r="19" s="2" customFormat="1" customHeight="1" spans="1:14">
      <c r="A19" s="14" t="s">
        <v>59</v>
      </c>
      <c r="B19" s="15"/>
      <c r="C19" s="15" t="s">
        <v>61</v>
      </c>
      <c r="D19" s="15"/>
      <c r="E19" s="15"/>
      <c r="F19" s="14" t="s">
        <v>64</v>
      </c>
      <c r="G19" s="14" t="s">
        <v>65</v>
      </c>
      <c r="H19" s="16">
        <v>59.45</v>
      </c>
      <c r="I19" s="15">
        <f t="shared" si="0"/>
        <v>23.78</v>
      </c>
      <c r="J19" s="31">
        <v>74.6</v>
      </c>
      <c r="K19" s="14">
        <f t="shared" si="1"/>
        <v>44.76</v>
      </c>
      <c r="L19" s="15">
        <f t="shared" si="2"/>
        <v>68.54</v>
      </c>
      <c r="M19" s="32">
        <f>RANK(L19,L$18:L$20)</f>
        <v>2</v>
      </c>
      <c r="N19" s="33"/>
    </row>
    <row r="20" s="2" customFormat="1" ht="22.5" customHeight="1" spans="1:14">
      <c r="A20" s="14" t="s">
        <v>59</v>
      </c>
      <c r="B20" s="15"/>
      <c r="C20" s="15" t="s">
        <v>61</v>
      </c>
      <c r="D20" s="15"/>
      <c r="E20" s="15"/>
      <c r="F20" s="14" t="s">
        <v>66</v>
      </c>
      <c r="G20" s="14" t="s">
        <v>67</v>
      </c>
      <c r="H20" s="16">
        <v>62.56</v>
      </c>
      <c r="I20" s="15">
        <f t="shared" si="0"/>
        <v>25.024</v>
      </c>
      <c r="J20" s="31">
        <v>70.8</v>
      </c>
      <c r="K20" s="14">
        <f t="shared" si="1"/>
        <v>42.48</v>
      </c>
      <c r="L20" s="15">
        <f t="shared" si="2"/>
        <v>67.504</v>
      </c>
      <c r="M20" s="32">
        <f>RANK(L20,L$18:L$20)</f>
        <v>3</v>
      </c>
      <c r="N20" s="33"/>
    </row>
    <row r="21" s="2" customFormat="1" customHeight="1" spans="1:14">
      <c r="A21" s="14" t="s">
        <v>68</v>
      </c>
      <c r="B21" s="15" t="s">
        <v>60</v>
      </c>
      <c r="C21" s="15" t="s">
        <v>69</v>
      </c>
      <c r="D21" s="15">
        <v>1</v>
      </c>
      <c r="E21" s="15" t="s">
        <v>18</v>
      </c>
      <c r="F21" s="14" t="s">
        <v>70</v>
      </c>
      <c r="G21" s="14" t="s">
        <v>71</v>
      </c>
      <c r="H21" s="16">
        <v>64.14</v>
      </c>
      <c r="I21" s="15">
        <f t="shared" si="0"/>
        <v>25.656</v>
      </c>
      <c r="J21" s="31">
        <v>77.6</v>
      </c>
      <c r="K21" s="14">
        <f t="shared" si="1"/>
        <v>46.56</v>
      </c>
      <c r="L21" s="15">
        <f t="shared" si="2"/>
        <v>72.216</v>
      </c>
      <c r="M21" s="32">
        <f>RANK(L21,L$21:L$23)</f>
        <v>1</v>
      </c>
      <c r="N21" s="33" t="s">
        <v>21</v>
      </c>
    </row>
    <row r="22" s="2" customFormat="1" customHeight="1" spans="1:14">
      <c r="A22" s="14" t="s">
        <v>68</v>
      </c>
      <c r="B22" s="15"/>
      <c r="C22" s="15" t="s">
        <v>69</v>
      </c>
      <c r="D22" s="15"/>
      <c r="E22" s="15"/>
      <c r="F22" s="14" t="s">
        <v>72</v>
      </c>
      <c r="G22" s="14" t="s">
        <v>73</v>
      </c>
      <c r="H22" s="16">
        <v>60.84</v>
      </c>
      <c r="I22" s="15">
        <f t="shared" si="0"/>
        <v>24.336</v>
      </c>
      <c r="J22" s="31">
        <v>78.4</v>
      </c>
      <c r="K22" s="14">
        <f t="shared" si="1"/>
        <v>47.04</v>
      </c>
      <c r="L22" s="15">
        <f t="shared" si="2"/>
        <v>71.376</v>
      </c>
      <c r="M22" s="32">
        <f t="shared" ref="M22:M23" si="5">RANK(L22,L$21:L$23)</f>
        <v>2</v>
      </c>
      <c r="N22" s="33"/>
    </row>
    <row r="23" s="2" customFormat="1" customHeight="1" spans="1:14">
      <c r="A23" s="14" t="s">
        <v>68</v>
      </c>
      <c r="B23" s="15"/>
      <c r="C23" s="15" t="s">
        <v>69</v>
      </c>
      <c r="D23" s="15"/>
      <c r="E23" s="15"/>
      <c r="F23" s="14" t="s">
        <v>74</v>
      </c>
      <c r="G23" s="14" t="s">
        <v>75</v>
      </c>
      <c r="H23" s="16">
        <v>55.65</v>
      </c>
      <c r="I23" s="15">
        <f t="shared" si="0"/>
        <v>22.26</v>
      </c>
      <c r="J23" s="31">
        <v>79.8</v>
      </c>
      <c r="K23" s="14">
        <f t="shared" si="1"/>
        <v>47.88</v>
      </c>
      <c r="L23" s="15">
        <f t="shared" si="2"/>
        <v>70.14</v>
      </c>
      <c r="M23" s="32">
        <f t="shared" si="5"/>
        <v>3</v>
      </c>
      <c r="N23" s="33"/>
    </row>
    <row r="24" s="2" customFormat="1" customHeight="1" spans="1:14">
      <c r="A24" s="14" t="s">
        <v>76</v>
      </c>
      <c r="B24" s="19" t="s">
        <v>60</v>
      </c>
      <c r="C24" s="19" t="s">
        <v>77</v>
      </c>
      <c r="D24" s="19">
        <v>2</v>
      </c>
      <c r="E24" s="19" t="s">
        <v>18</v>
      </c>
      <c r="F24" s="14" t="s">
        <v>78</v>
      </c>
      <c r="G24" s="14" t="s">
        <v>79</v>
      </c>
      <c r="H24" s="16">
        <v>62.93</v>
      </c>
      <c r="I24" s="15">
        <f t="shared" si="0"/>
        <v>25.172</v>
      </c>
      <c r="J24" s="31">
        <v>80.6</v>
      </c>
      <c r="K24" s="14">
        <f t="shared" si="1"/>
        <v>48.36</v>
      </c>
      <c r="L24" s="15">
        <f t="shared" si="2"/>
        <v>73.532</v>
      </c>
      <c r="M24" s="32">
        <f t="shared" ref="M24:M29" si="6">RANK(L24,L$24:L$29)</f>
        <v>1</v>
      </c>
      <c r="N24" s="33" t="s">
        <v>21</v>
      </c>
    </row>
    <row r="25" s="2" customFormat="1" customHeight="1" spans="1:14">
      <c r="A25" s="14" t="s">
        <v>76</v>
      </c>
      <c r="B25" s="20"/>
      <c r="C25" s="20"/>
      <c r="D25" s="20"/>
      <c r="E25" s="20"/>
      <c r="F25" s="14" t="s">
        <v>80</v>
      </c>
      <c r="G25" s="14" t="s">
        <v>81</v>
      </c>
      <c r="H25" s="16">
        <v>64.08</v>
      </c>
      <c r="I25" s="15">
        <f t="shared" si="0"/>
        <v>25.632</v>
      </c>
      <c r="J25" s="31">
        <v>76.4</v>
      </c>
      <c r="K25" s="14">
        <f t="shared" si="1"/>
        <v>45.84</v>
      </c>
      <c r="L25" s="15">
        <f t="shared" si="2"/>
        <v>71.472</v>
      </c>
      <c r="M25" s="32">
        <f t="shared" si="6"/>
        <v>2</v>
      </c>
      <c r="N25" s="33" t="s">
        <v>21</v>
      </c>
    </row>
    <row r="26" s="2" customFormat="1" customHeight="1" spans="1:14">
      <c r="A26" s="14" t="s">
        <v>76</v>
      </c>
      <c r="B26" s="20"/>
      <c r="C26" s="20"/>
      <c r="D26" s="20"/>
      <c r="E26" s="20"/>
      <c r="F26" s="14" t="s">
        <v>82</v>
      </c>
      <c r="G26" s="14" t="s">
        <v>83</v>
      </c>
      <c r="H26" s="16">
        <v>60.33</v>
      </c>
      <c r="I26" s="15">
        <f t="shared" si="0"/>
        <v>24.132</v>
      </c>
      <c r="J26" s="31">
        <v>75.4</v>
      </c>
      <c r="K26" s="14">
        <f t="shared" si="1"/>
        <v>45.24</v>
      </c>
      <c r="L26" s="15">
        <f t="shared" si="2"/>
        <v>69.372</v>
      </c>
      <c r="M26" s="32">
        <f t="shared" si="6"/>
        <v>3</v>
      </c>
      <c r="N26" s="33"/>
    </row>
    <row r="27" s="2" customFormat="1" customHeight="1" spans="1:14">
      <c r="A27" s="14" t="s">
        <v>76</v>
      </c>
      <c r="B27" s="20"/>
      <c r="C27" s="20"/>
      <c r="D27" s="20"/>
      <c r="E27" s="20"/>
      <c r="F27" s="17" t="s">
        <v>84</v>
      </c>
      <c r="G27" s="17" t="s">
        <v>85</v>
      </c>
      <c r="H27" s="18">
        <v>59.12</v>
      </c>
      <c r="I27" s="15">
        <f t="shared" si="0"/>
        <v>23.648</v>
      </c>
      <c r="J27" s="31">
        <v>70.4</v>
      </c>
      <c r="K27" s="14">
        <f t="shared" si="1"/>
        <v>42.24</v>
      </c>
      <c r="L27" s="15">
        <f t="shared" si="2"/>
        <v>65.888</v>
      </c>
      <c r="M27" s="32">
        <f t="shared" si="6"/>
        <v>4</v>
      </c>
      <c r="N27" s="33"/>
    </row>
    <row r="28" s="2" customFormat="1" customHeight="1" spans="1:14">
      <c r="A28" s="14" t="s">
        <v>76</v>
      </c>
      <c r="B28" s="20"/>
      <c r="C28" s="20"/>
      <c r="D28" s="20"/>
      <c r="E28" s="20"/>
      <c r="F28" s="14" t="s">
        <v>86</v>
      </c>
      <c r="G28" s="14" t="s">
        <v>87</v>
      </c>
      <c r="H28" s="16">
        <v>60.11</v>
      </c>
      <c r="I28" s="15">
        <f t="shared" si="0"/>
        <v>24.044</v>
      </c>
      <c r="J28" s="31">
        <v>64.4</v>
      </c>
      <c r="K28" s="14">
        <f t="shared" si="1"/>
        <v>38.64</v>
      </c>
      <c r="L28" s="15">
        <f t="shared" si="2"/>
        <v>62.684</v>
      </c>
      <c r="M28" s="32">
        <f t="shared" si="6"/>
        <v>5</v>
      </c>
      <c r="N28" s="33"/>
    </row>
    <row r="29" s="2" customFormat="1" customHeight="1" spans="1:14">
      <c r="A29" s="14" t="s">
        <v>76</v>
      </c>
      <c r="B29" s="21"/>
      <c r="C29" s="21"/>
      <c r="D29" s="21"/>
      <c r="E29" s="21"/>
      <c r="F29" s="14" t="s">
        <v>88</v>
      </c>
      <c r="G29" s="14" t="s">
        <v>89</v>
      </c>
      <c r="H29" s="16">
        <v>64.97</v>
      </c>
      <c r="I29" s="15">
        <f t="shared" si="0"/>
        <v>25.988</v>
      </c>
      <c r="J29" s="31">
        <v>0</v>
      </c>
      <c r="K29" s="14">
        <f t="shared" si="1"/>
        <v>0</v>
      </c>
      <c r="L29" s="15">
        <f t="shared" si="2"/>
        <v>25.988</v>
      </c>
      <c r="M29" s="32">
        <f t="shared" si="6"/>
        <v>6</v>
      </c>
      <c r="N29" s="33"/>
    </row>
    <row r="30" s="2" customFormat="1" customHeight="1" spans="1:14">
      <c r="A30" s="14" t="s">
        <v>90</v>
      </c>
      <c r="B30" s="19" t="s">
        <v>60</v>
      </c>
      <c r="C30" s="19" t="s">
        <v>91</v>
      </c>
      <c r="D30" s="19">
        <v>1</v>
      </c>
      <c r="E30" s="19" t="s">
        <v>18</v>
      </c>
      <c r="F30" s="14" t="s">
        <v>92</v>
      </c>
      <c r="G30" s="14" t="s">
        <v>93</v>
      </c>
      <c r="H30" s="16">
        <v>63.38</v>
      </c>
      <c r="I30" s="15">
        <f t="shared" si="0"/>
        <v>25.352</v>
      </c>
      <c r="J30" s="31">
        <v>79</v>
      </c>
      <c r="K30" s="14">
        <f t="shared" si="1"/>
        <v>47.4</v>
      </c>
      <c r="L30" s="15">
        <f t="shared" si="2"/>
        <v>72.752</v>
      </c>
      <c r="M30" s="32">
        <f>RANK(L30,L$30:L$32)</f>
        <v>1</v>
      </c>
      <c r="N30" s="33" t="s">
        <v>21</v>
      </c>
    </row>
    <row r="31" s="2" customFormat="1" customHeight="1" spans="1:14">
      <c r="A31" s="14" t="s">
        <v>90</v>
      </c>
      <c r="B31" s="20"/>
      <c r="C31" s="20" t="s">
        <v>91</v>
      </c>
      <c r="D31" s="20"/>
      <c r="E31" s="20"/>
      <c r="F31" s="14" t="s">
        <v>94</v>
      </c>
      <c r="G31" s="14" t="s">
        <v>95</v>
      </c>
      <c r="H31" s="16">
        <v>61.54</v>
      </c>
      <c r="I31" s="15">
        <f t="shared" si="0"/>
        <v>24.616</v>
      </c>
      <c r="J31" s="31">
        <v>79</v>
      </c>
      <c r="K31" s="14">
        <f t="shared" si="1"/>
        <v>47.4</v>
      </c>
      <c r="L31" s="15">
        <f t="shared" si="2"/>
        <v>72.016</v>
      </c>
      <c r="M31" s="32">
        <f>RANK(L31,L$30:L$32)</f>
        <v>2</v>
      </c>
      <c r="N31" s="33"/>
    </row>
    <row r="32" s="2" customFormat="1" customHeight="1" spans="1:14">
      <c r="A32" s="14" t="s">
        <v>90</v>
      </c>
      <c r="B32" s="21"/>
      <c r="C32" s="21" t="s">
        <v>91</v>
      </c>
      <c r="D32" s="21"/>
      <c r="E32" s="21"/>
      <c r="F32" s="14" t="s">
        <v>96</v>
      </c>
      <c r="G32" s="14" t="s">
        <v>97</v>
      </c>
      <c r="H32" s="16">
        <v>60.24</v>
      </c>
      <c r="I32" s="15">
        <f t="shared" si="0"/>
        <v>24.096</v>
      </c>
      <c r="J32" s="31">
        <v>69.2</v>
      </c>
      <c r="K32" s="14">
        <f t="shared" si="1"/>
        <v>41.52</v>
      </c>
      <c r="L32" s="15">
        <f t="shared" si="2"/>
        <v>65.616</v>
      </c>
      <c r="M32" s="32">
        <f>RANK(L32,L$30:L$32)</f>
        <v>3</v>
      </c>
      <c r="N32" s="33"/>
    </row>
    <row r="33" s="2" customFormat="1" customHeight="1" spans="1:14">
      <c r="A33" s="14" t="s">
        <v>98</v>
      </c>
      <c r="B33" s="19" t="s">
        <v>99</v>
      </c>
      <c r="C33" s="19" t="s">
        <v>100</v>
      </c>
      <c r="D33" s="19">
        <v>1</v>
      </c>
      <c r="E33" s="19" t="s">
        <v>18</v>
      </c>
      <c r="F33" s="14" t="s">
        <v>101</v>
      </c>
      <c r="G33" s="14" t="s">
        <v>102</v>
      </c>
      <c r="H33" s="16">
        <v>61.75</v>
      </c>
      <c r="I33" s="15">
        <f t="shared" si="0"/>
        <v>24.7</v>
      </c>
      <c r="J33" s="31">
        <v>82.2</v>
      </c>
      <c r="K33" s="14">
        <f t="shared" si="1"/>
        <v>49.32</v>
      </c>
      <c r="L33" s="15">
        <f t="shared" si="2"/>
        <v>74.02</v>
      </c>
      <c r="M33" s="32">
        <f>RANK(L33,L$33:L$35)</f>
        <v>1</v>
      </c>
      <c r="N33" s="33" t="s">
        <v>21</v>
      </c>
    </row>
    <row r="34" s="2" customFormat="1" customHeight="1" spans="1:14">
      <c r="A34" s="14" t="s">
        <v>98</v>
      </c>
      <c r="B34" s="20"/>
      <c r="C34" s="20" t="s">
        <v>100</v>
      </c>
      <c r="D34" s="20"/>
      <c r="E34" s="20"/>
      <c r="F34" s="14" t="s">
        <v>103</v>
      </c>
      <c r="G34" s="14" t="s">
        <v>104</v>
      </c>
      <c r="H34" s="16">
        <v>58.11</v>
      </c>
      <c r="I34" s="15">
        <f t="shared" si="0"/>
        <v>23.244</v>
      </c>
      <c r="J34" s="31">
        <v>81.2</v>
      </c>
      <c r="K34" s="14">
        <f t="shared" si="1"/>
        <v>48.72</v>
      </c>
      <c r="L34" s="15">
        <f t="shared" si="2"/>
        <v>71.964</v>
      </c>
      <c r="M34" s="32">
        <f>RANK(L34,L$33:L$35)</f>
        <v>2</v>
      </c>
      <c r="N34" s="33"/>
    </row>
    <row r="35" s="2" customFormat="1" customHeight="1" spans="1:14">
      <c r="A35" s="14" t="s">
        <v>98</v>
      </c>
      <c r="B35" s="21"/>
      <c r="C35" s="21" t="s">
        <v>100</v>
      </c>
      <c r="D35" s="21"/>
      <c r="E35" s="21"/>
      <c r="F35" s="14" t="s">
        <v>105</v>
      </c>
      <c r="G35" s="14" t="s">
        <v>106</v>
      </c>
      <c r="H35" s="16">
        <v>62.87</v>
      </c>
      <c r="I35" s="15">
        <f t="shared" si="0"/>
        <v>25.148</v>
      </c>
      <c r="J35" s="31">
        <v>0</v>
      </c>
      <c r="K35" s="14">
        <f t="shared" si="1"/>
        <v>0</v>
      </c>
      <c r="L35" s="15">
        <f t="shared" si="2"/>
        <v>25.148</v>
      </c>
      <c r="M35" s="32">
        <f>RANK(L35,L$33:L$35)</f>
        <v>3</v>
      </c>
      <c r="N35" s="33"/>
    </row>
    <row r="36" s="2" customFormat="1" customHeight="1" spans="1:14">
      <c r="A36" s="14" t="s">
        <v>107</v>
      </c>
      <c r="B36" s="19" t="s">
        <v>99</v>
      </c>
      <c r="C36" s="19" t="s">
        <v>108</v>
      </c>
      <c r="D36" s="19">
        <v>1</v>
      </c>
      <c r="E36" s="19" t="s">
        <v>18</v>
      </c>
      <c r="F36" s="14" t="s">
        <v>109</v>
      </c>
      <c r="G36" s="14" t="s">
        <v>110</v>
      </c>
      <c r="H36" s="16">
        <v>43.41</v>
      </c>
      <c r="I36" s="15">
        <f t="shared" si="0"/>
        <v>17.364</v>
      </c>
      <c r="J36" s="31">
        <v>76.2</v>
      </c>
      <c r="K36" s="14">
        <f t="shared" si="1"/>
        <v>45.72</v>
      </c>
      <c r="L36" s="15">
        <f t="shared" si="2"/>
        <v>63.084</v>
      </c>
      <c r="M36" s="32">
        <f>RANK(L36,L$36:L$38)</f>
        <v>1</v>
      </c>
      <c r="N36" s="33" t="s">
        <v>21</v>
      </c>
    </row>
    <row r="37" s="2" customFormat="1" customHeight="1" spans="1:14">
      <c r="A37" s="14" t="s">
        <v>107</v>
      </c>
      <c r="B37" s="20"/>
      <c r="C37" s="20" t="s">
        <v>108</v>
      </c>
      <c r="D37" s="20"/>
      <c r="E37" s="20"/>
      <c r="F37" s="14" t="s">
        <v>111</v>
      </c>
      <c r="G37" s="14" t="s">
        <v>112</v>
      </c>
      <c r="H37" s="16">
        <v>47.23</v>
      </c>
      <c r="I37" s="15">
        <f t="shared" si="0"/>
        <v>18.892</v>
      </c>
      <c r="J37" s="31">
        <v>69.8</v>
      </c>
      <c r="K37" s="14">
        <f t="shared" si="1"/>
        <v>41.88</v>
      </c>
      <c r="L37" s="15">
        <f t="shared" si="2"/>
        <v>60.772</v>
      </c>
      <c r="M37" s="32">
        <f>RANK(L37,L$36:L$38)</f>
        <v>2</v>
      </c>
      <c r="N37" s="33"/>
    </row>
    <row r="38" s="2" customFormat="1" customHeight="1" spans="1:14">
      <c r="A38" s="14" t="s">
        <v>107</v>
      </c>
      <c r="B38" s="21"/>
      <c r="C38" s="21" t="s">
        <v>108</v>
      </c>
      <c r="D38" s="21"/>
      <c r="E38" s="21"/>
      <c r="F38" s="14" t="s">
        <v>113</v>
      </c>
      <c r="G38" s="14" t="s">
        <v>114</v>
      </c>
      <c r="H38" s="16">
        <v>45.51</v>
      </c>
      <c r="I38" s="15">
        <f t="shared" si="0"/>
        <v>18.204</v>
      </c>
      <c r="J38" s="31">
        <v>0</v>
      </c>
      <c r="K38" s="14">
        <f t="shared" si="1"/>
        <v>0</v>
      </c>
      <c r="L38" s="15">
        <f t="shared" si="2"/>
        <v>18.204</v>
      </c>
      <c r="M38" s="32">
        <f>RANK(L38,L$36:L$38)</f>
        <v>3</v>
      </c>
      <c r="N38" s="33"/>
    </row>
    <row r="39" s="2" customFormat="1" ht="18.95" customHeight="1" spans="1:14">
      <c r="A39" s="14" t="s">
        <v>115</v>
      </c>
      <c r="B39" s="19" t="s">
        <v>116</v>
      </c>
      <c r="C39" s="19" t="s">
        <v>46</v>
      </c>
      <c r="D39" s="19">
        <v>1</v>
      </c>
      <c r="E39" s="19" t="s">
        <v>18</v>
      </c>
      <c r="F39" s="14" t="s">
        <v>117</v>
      </c>
      <c r="G39" s="14" t="s">
        <v>118</v>
      </c>
      <c r="H39" s="16">
        <v>62.27</v>
      </c>
      <c r="I39" s="15">
        <f t="shared" si="0"/>
        <v>24.908</v>
      </c>
      <c r="J39" s="31">
        <v>85</v>
      </c>
      <c r="K39" s="14">
        <f t="shared" si="1"/>
        <v>51</v>
      </c>
      <c r="L39" s="15">
        <f t="shared" si="2"/>
        <v>75.908</v>
      </c>
      <c r="M39" s="32">
        <f>RANK(L39,L$39:L$41)</f>
        <v>1</v>
      </c>
      <c r="N39" s="33" t="s">
        <v>21</v>
      </c>
    </row>
    <row r="40" s="2" customFormat="1" customHeight="1" spans="1:14">
      <c r="A40" s="14" t="s">
        <v>115</v>
      </c>
      <c r="B40" s="20"/>
      <c r="C40" s="20" t="s">
        <v>46</v>
      </c>
      <c r="D40" s="20"/>
      <c r="E40" s="20"/>
      <c r="F40" s="14" t="s">
        <v>119</v>
      </c>
      <c r="G40" s="14" t="s">
        <v>120</v>
      </c>
      <c r="H40" s="16">
        <v>59.23</v>
      </c>
      <c r="I40" s="15">
        <f t="shared" si="0"/>
        <v>23.692</v>
      </c>
      <c r="J40" s="31">
        <v>79.8</v>
      </c>
      <c r="K40" s="14">
        <f t="shared" si="1"/>
        <v>47.88</v>
      </c>
      <c r="L40" s="15">
        <f t="shared" si="2"/>
        <v>71.572</v>
      </c>
      <c r="M40" s="32">
        <f>RANK(L40,L$39:L$41)</f>
        <v>2</v>
      </c>
      <c r="N40" s="33"/>
    </row>
    <row r="41" s="2" customFormat="1" customHeight="1" spans="1:14">
      <c r="A41" s="14" t="s">
        <v>115</v>
      </c>
      <c r="B41" s="21"/>
      <c r="C41" s="21" t="s">
        <v>46</v>
      </c>
      <c r="D41" s="21"/>
      <c r="E41" s="21"/>
      <c r="F41" s="17" t="s">
        <v>121</v>
      </c>
      <c r="G41" s="17" t="s">
        <v>122</v>
      </c>
      <c r="H41" s="16">
        <v>56.1</v>
      </c>
      <c r="I41" s="15">
        <f t="shared" si="0"/>
        <v>22.44</v>
      </c>
      <c r="J41" s="31">
        <v>0</v>
      </c>
      <c r="K41" s="14">
        <f t="shared" si="1"/>
        <v>0</v>
      </c>
      <c r="L41" s="15">
        <f t="shared" si="2"/>
        <v>22.44</v>
      </c>
      <c r="M41" s="32">
        <f>RANK(L41,L$39:L$41)</f>
        <v>3</v>
      </c>
      <c r="N41" s="33"/>
    </row>
    <row r="42" s="2" customFormat="1" customHeight="1" spans="1:14">
      <c r="A42" s="14" t="s">
        <v>123</v>
      </c>
      <c r="B42" s="19" t="s">
        <v>124</v>
      </c>
      <c r="C42" s="19" t="s">
        <v>46</v>
      </c>
      <c r="D42" s="19">
        <v>2</v>
      </c>
      <c r="E42" s="22" t="s">
        <v>125</v>
      </c>
      <c r="F42" s="14" t="s">
        <v>126</v>
      </c>
      <c r="G42" s="14" t="s">
        <v>127</v>
      </c>
      <c r="H42" s="16">
        <v>59.95</v>
      </c>
      <c r="I42" s="15">
        <f t="shared" si="0"/>
        <v>23.98</v>
      </c>
      <c r="J42" s="31">
        <v>83.8</v>
      </c>
      <c r="K42" s="14">
        <f t="shared" si="1"/>
        <v>50.28</v>
      </c>
      <c r="L42" s="15">
        <f t="shared" si="2"/>
        <v>74.26</v>
      </c>
      <c r="M42" s="32">
        <f>RANK(L42,L$42:L$46)</f>
        <v>1</v>
      </c>
      <c r="N42" s="33" t="s">
        <v>21</v>
      </c>
    </row>
    <row r="43" s="2" customFormat="1" customHeight="1" spans="1:14">
      <c r="A43" s="14" t="s">
        <v>123</v>
      </c>
      <c r="B43" s="20"/>
      <c r="C43" s="20"/>
      <c r="D43" s="20"/>
      <c r="E43" s="23"/>
      <c r="F43" s="14" t="s">
        <v>128</v>
      </c>
      <c r="G43" s="14" t="s">
        <v>129</v>
      </c>
      <c r="H43" s="16">
        <v>64.21</v>
      </c>
      <c r="I43" s="15">
        <f t="shared" si="0"/>
        <v>25.684</v>
      </c>
      <c r="J43" s="31">
        <v>79.6</v>
      </c>
      <c r="K43" s="14">
        <f t="shared" si="1"/>
        <v>47.76</v>
      </c>
      <c r="L43" s="15">
        <f t="shared" si="2"/>
        <v>73.444</v>
      </c>
      <c r="M43" s="32">
        <f>RANK(L43,L$42:L$46)</f>
        <v>2</v>
      </c>
      <c r="N43" s="33" t="s">
        <v>21</v>
      </c>
    </row>
    <row r="44" s="2" customFormat="1" customHeight="1" spans="1:14">
      <c r="A44" s="14" t="s">
        <v>123</v>
      </c>
      <c r="B44" s="20"/>
      <c r="C44" s="20"/>
      <c r="D44" s="20"/>
      <c r="E44" s="23"/>
      <c r="F44" s="14" t="s">
        <v>130</v>
      </c>
      <c r="G44" s="14" t="s">
        <v>131</v>
      </c>
      <c r="H44" s="16">
        <v>62.75</v>
      </c>
      <c r="I44" s="15">
        <f t="shared" si="0"/>
        <v>25.1</v>
      </c>
      <c r="J44" s="31">
        <v>77.2</v>
      </c>
      <c r="K44" s="14">
        <f t="shared" si="1"/>
        <v>46.32</v>
      </c>
      <c r="L44" s="15">
        <f t="shared" si="2"/>
        <v>71.42</v>
      </c>
      <c r="M44" s="32">
        <f>RANK(L44,L$42:L$46)</f>
        <v>3</v>
      </c>
      <c r="N44" s="33"/>
    </row>
    <row r="45" s="2" customFormat="1" customHeight="1" spans="1:14">
      <c r="A45" s="14" t="s">
        <v>123</v>
      </c>
      <c r="B45" s="20"/>
      <c r="C45" s="20"/>
      <c r="D45" s="20"/>
      <c r="E45" s="23"/>
      <c r="F45" s="14" t="s">
        <v>132</v>
      </c>
      <c r="G45" s="14" t="s">
        <v>133</v>
      </c>
      <c r="H45" s="16">
        <v>55.38</v>
      </c>
      <c r="I45" s="15">
        <f t="shared" si="0"/>
        <v>22.152</v>
      </c>
      <c r="J45" s="31">
        <v>76.6</v>
      </c>
      <c r="K45" s="14">
        <f t="shared" si="1"/>
        <v>45.96</v>
      </c>
      <c r="L45" s="15">
        <f t="shared" si="2"/>
        <v>68.112</v>
      </c>
      <c r="M45" s="32">
        <f>RANK(L45,L$42:L$46)</f>
        <v>4</v>
      </c>
      <c r="N45" s="33"/>
    </row>
    <row r="46" s="2" customFormat="1" customHeight="1" spans="1:14">
      <c r="A46" s="14" t="s">
        <v>123</v>
      </c>
      <c r="B46" s="21"/>
      <c r="C46" s="21"/>
      <c r="D46" s="21"/>
      <c r="E46" s="24"/>
      <c r="F46" s="14" t="s">
        <v>134</v>
      </c>
      <c r="G46" s="14" t="s">
        <v>135</v>
      </c>
      <c r="H46" s="16">
        <v>54.14</v>
      </c>
      <c r="I46" s="15">
        <f t="shared" si="0"/>
        <v>21.656</v>
      </c>
      <c r="J46" s="31">
        <v>0</v>
      </c>
      <c r="K46" s="14">
        <f t="shared" si="1"/>
        <v>0</v>
      </c>
      <c r="L46" s="15">
        <f t="shared" si="2"/>
        <v>21.656</v>
      </c>
      <c r="M46" s="32">
        <f>RANK(L46,L$42:L$46)</f>
        <v>5</v>
      </c>
      <c r="N46" s="33"/>
    </row>
    <row r="47" s="2" customFormat="1" customHeight="1" spans="1:14">
      <c r="A47" s="14" t="s">
        <v>136</v>
      </c>
      <c r="B47" s="19" t="s">
        <v>137</v>
      </c>
      <c r="C47" s="19" t="s">
        <v>138</v>
      </c>
      <c r="D47" s="19">
        <v>1</v>
      </c>
      <c r="E47" s="19" t="s">
        <v>18</v>
      </c>
      <c r="F47" s="14" t="s">
        <v>139</v>
      </c>
      <c r="G47" s="14" t="s">
        <v>140</v>
      </c>
      <c r="H47" s="16">
        <v>63.74</v>
      </c>
      <c r="I47" s="15">
        <f t="shared" si="0"/>
        <v>25.496</v>
      </c>
      <c r="J47" s="31">
        <v>83.8</v>
      </c>
      <c r="K47" s="14">
        <f t="shared" si="1"/>
        <v>50.28</v>
      </c>
      <c r="L47" s="15">
        <f t="shared" si="2"/>
        <v>75.776</v>
      </c>
      <c r="M47" s="32">
        <f>RANK(L47,L$47:L$49)</f>
        <v>1</v>
      </c>
      <c r="N47" s="33" t="s">
        <v>21</v>
      </c>
    </row>
    <row r="48" s="2" customFormat="1" customHeight="1" spans="1:14">
      <c r="A48" s="14" t="s">
        <v>136</v>
      </c>
      <c r="B48" s="20"/>
      <c r="C48" s="20" t="s">
        <v>138</v>
      </c>
      <c r="D48" s="20"/>
      <c r="E48" s="20"/>
      <c r="F48" s="14" t="s">
        <v>141</v>
      </c>
      <c r="G48" s="14" t="s">
        <v>142</v>
      </c>
      <c r="H48" s="16">
        <v>58.57</v>
      </c>
      <c r="I48" s="15">
        <f t="shared" si="0"/>
        <v>23.428</v>
      </c>
      <c r="J48" s="31">
        <v>83</v>
      </c>
      <c r="K48" s="14">
        <f t="shared" si="1"/>
        <v>49.8</v>
      </c>
      <c r="L48" s="15">
        <f t="shared" si="2"/>
        <v>73.228</v>
      </c>
      <c r="M48" s="32">
        <f>RANK(L48,L$47:L$49)</f>
        <v>2</v>
      </c>
      <c r="N48" s="33"/>
    </row>
    <row r="49" s="2" customFormat="1" customHeight="1" spans="1:14">
      <c r="A49" s="14" t="s">
        <v>136</v>
      </c>
      <c r="B49" s="21"/>
      <c r="C49" s="21" t="s">
        <v>138</v>
      </c>
      <c r="D49" s="21"/>
      <c r="E49" s="21"/>
      <c r="F49" s="14" t="s">
        <v>143</v>
      </c>
      <c r="G49" s="14" t="s">
        <v>144</v>
      </c>
      <c r="H49" s="16">
        <v>59.67</v>
      </c>
      <c r="I49" s="15">
        <f t="shared" si="0"/>
        <v>23.868</v>
      </c>
      <c r="J49" s="31">
        <v>0</v>
      </c>
      <c r="K49" s="14">
        <f t="shared" si="1"/>
        <v>0</v>
      </c>
      <c r="L49" s="15">
        <f t="shared" si="2"/>
        <v>23.868</v>
      </c>
      <c r="M49" s="32">
        <f>RANK(L49,L$47:L$49)</f>
        <v>3</v>
      </c>
      <c r="N49" s="33"/>
    </row>
    <row r="50" s="2" customFormat="1" customHeight="1" spans="1:14">
      <c r="A50" s="14" t="s">
        <v>145</v>
      </c>
      <c r="B50" s="19" t="s">
        <v>146</v>
      </c>
      <c r="C50" s="19" t="s">
        <v>77</v>
      </c>
      <c r="D50" s="19">
        <v>3</v>
      </c>
      <c r="E50" s="22" t="s">
        <v>125</v>
      </c>
      <c r="F50" s="14" t="s">
        <v>147</v>
      </c>
      <c r="G50" s="14" t="s">
        <v>148</v>
      </c>
      <c r="H50" s="16">
        <v>61.5</v>
      </c>
      <c r="I50" s="15">
        <f t="shared" si="0"/>
        <v>24.6</v>
      </c>
      <c r="J50" s="31">
        <v>75</v>
      </c>
      <c r="K50" s="14">
        <f t="shared" si="1"/>
        <v>45</v>
      </c>
      <c r="L50" s="15">
        <f t="shared" si="2"/>
        <v>69.6</v>
      </c>
      <c r="M50" s="32">
        <f t="shared" ref="M50:M58" si="7">RANK(L50,L$50:L$58)</f>
        <v>1</v>
      </c>
      <c r="N50" s="33" t="s">
        <v>21</v>
      </c>
    </row>
    <row r="51" s="2" customFormat="1" customHeight="1" spans="1:14">
      <c r="A51" s="14" t="s">
        <v>145</v>
      </c>
      <c r="B51" s="20"/>
      <c r="C51" s="20"/>
      <c r="D51" s="20"/>
      <c r="E51" s="23"/>
      <c r="F51" s="14" t="s">
        <v>149</v>
      </c>
      <c r="G51" s="14" t="s">
        <v>150</v>
      </c>
      <c r="H51" s="16">
        <v>58.77</v>
      </c>
      <c r="I51" s="15">
        <f t="shared" si="0"/>
        <v>23.508</v>
      </c>
      <c r="J51" s="31">
        <v>74.2</v>
      </c>
      <c r="K51" s="14">
        <f t="shared" si="1"/>
        <v>44.52</v>
      </c>
      <c r="L51" s="15">
        <f t="shared" si="2"/>
        <v>68.028</v>
      </c>
      <c r="M51" s="32">
        <f t="shared" si="7"/>
        <v>2</v>
      </c>
      <c r="N51" s="33" t="s">
        <v>21</v>
      </c>
    </row>
    <row r="52" s="2" customFormat="1" customHeight="1" spans="1:14">
      <c r="A52" s="14" t="s">
        <v>145</v>
      </c>
      <c r="B52" s="20"/>
      <c r="C52" s="20"/>
      <c r="D52" s="20"/>
      <c r="E52" s="23"/>
      <c r="F52" s="14" t="s">
        <v>151</v>
      </c>
      <c r="G52" s="14" t="s">
        <v>152</v>
      </c>
      <c r="H52" s="16">
        <v>56.39</v>
      </c>
      <c r="I52" s="15">
        <f t="shared" si="0"/>
        <v>22.556</v>
      </c>
      <c r="J52" s="31">
        <v>71.2</v>
      </c>
      <c r="K52" s="14">
        <f t="shared" si="1"/>
        <v>42.72</v>
      </c>
      <c r="L52" s="15">
        <f t="shared" si="2"/>
        <v>65.276</v>
      </c>
      <c r="M52" s="32">
        <f t="shared" si="7"/>
        <v>3</v>
      </c>
      <c r="N52" s="33" t="s">
        <v>21</v>
      </c>
    </row>
    <row r="53" s="2" customFormat="1" customHeight="1" spans="1:14">
      <c r="A53" s="14" t="s">
        <v>145</v>
      </c>
      <c r="B53" s="20"/>
      <c r="C53" s="20"/>
      <c r="D53" s="20"/>
      <c r="E53" s="23"/>
      <c r="F53" s="14" t="s">
        <v>153</v>
      </c>
      <c r="G53" s="14" t="s">
        <v>154</v>
      </c>
      <c r="H53" s="16">
        <v>54.4</v>
      </c>
      <c r="I53" s="15">
        <f t="shared" si="0"/>
        <v>21.76</v>
      </c>
      <c r="J53" s="31">
        <v>71.8</v>
      </c>
      <c r="K53" s="14">
        <f t="shared" si="1"/>
        <v>43.08</v>
      </c>
      <c r="L53" s="15">
        <f t="shared" si="2"/>
        <v>64.84</v>
      </c>
      <c r="M53" s="32">
        <f t="shared" si="7"/>
        <v>4</v>
      </c>
      <c r="N53" s="33"/>
    </row>
    <row r="54" s="2" customFormat="1" customHeight="1" spans="1:14">
      <c r="A54" s="14" t="s">
        <v>145</v>
      </c>
      <c r="B54" s="20"/>
      <c r="C54" s="20"/>
      <c r="D54" s="20"/>
      <c r="E54" s="23"/>
      <c r="F54" s="14" t="s">
        <v>155</v>
      </c>
      <c r="G54" s="14" t="s">
        <v>156</v>
      </c>
      <c r="H54" s="16">
        <v>54.49</v>
      </c>
      <c r="I54" s="15">
        <f t="shared" si="0"/>
        <v>21.796</v>
      </c>
      <c r="J54" s="31">
        <v>71</v>
      </c>
      <c r="K54" s="14">
        <f t="shared" si="1"/>
        <v>42.6</v>
      </c>
      <c r="L54" s="15">
        <f t="shared" si="2"/>
        <v>64.396</v>
      </c>
      <c r="M54" s="32">
        <f t="shared" si="7"/>
        <v>5</v>
      </c>
      <c r="N54" s="33"/>
    </row>
    <row r="55" s="2" customFormat="1" customHeight="1" spans="1:14">
      <c r="A55" s="14" t="s">
        <v>145</v>
      </c>
      <c r="B55" s="20"/>
      <c r="C55" s="20"/>
      <c r="D55" s="20"/>
      <c r="E55" s="23"/>
      <c r="F55" s="14" t="s">
        <v>157</v>
      </c>
      <c r="G55" s="14" t="s">
        <v>158</v>
      </c>
      <c r="H55" s="16">
        <v>56.15</v>
      </c>
      <c r="I55" s="15">
        <f t="shared" si="0"/>
        <v>22.46</v>
      </c>
      <c r="J55" s="31">
        <v>69.8</v>
      </c>
      <c r="K55" s="14">
        <f t="shared" si="1"/>
        <v>41.88</v>
      </c>
      <c r="L55" s="15">
        <f t="shared" si="2"/>
        <v>64.34</v>
      </c>
      <c r="M55" s="32">
        <f t="shared" si="7"/>
        <v>6</v>
      </c>
      <c r="N55" s="33"/>
    </row>
    <row r="56" s="2" customFormat="1" customHeight="1" spans="1:14">
      <c r="A56" s="14" t="s">
        <v>145</v>
      </c>
      <c r="B56" s="20"/>
      <c r="C56" s="20"/>
      <c r="D56" s="20"/>
      <c r="E56" s="23"/>
      <c r="F56" s="17" t="s">
        <v>159</v>
      </c>
      <c r="G56" s="17" t="s">
        <v>160</v>
      </c>
      <c r="H56" s="18">
        <v>52.98</v>
      </c>
      <c r="I56" s="15">
        <f t="shared" si="0"/>
        <v>21.192</v>
      </c>
      <c r="J56" s="31">
        <v>68.6</v>
      </c>
      <c r="K56" s="14">
        <f t="shared" si="1"/>
        <v>41.16</v>
      </c>
      <c r="L56" s="15">
        <f t="shared" si="2"/>
        <v>62.352</v>
      </c>
      <c r="M56" s="32">
        <f t="shared" si="7"/>
        <v>7</v>
      </c>
      <c r="N56" s="33"/>
    </row>
    <row r="57" s="2" customFormat="1" customHeight="1" spans="1:14">
      <c r="A57" s="14" t="s">
        <v>145</v>
      </c>
      <c r="B57" s="20"/>
      <c r="C57" s="20"/>
      <c r="D57" s="20"/>
      <c r="E57" s="23"/>
      <c r="F57" s="14" t="s">
        <v>161</v>
      </c>
      <c r="G57" s="14" t="s">
        <v>162</v>
      </c>
      <c r="H57" s="16">
        <v>55.51</v>
      </c>
      <c r="I57" s="15">
        <f t="shared" si="0"/>
        <v>22.204</v>
      </c>
      <c r="J57" s="31">
        <v>65.8</v>
      </c>
      <c r="K57" s="14">
        <f t="shared" si="1"/>
        <v>39.48</v>
      </c>
      <c r="L57" s="15">
        <f t="shared" si="2"/>
        <v>61.684</v>
      </c>
      <c r="M57" s="32">
        <f t="shared" si="7"/>
        <v>8</v>
      </c>
      <c r="N57" s="33"/>
    </row>
    <row r="58" s="2" customFormat="1" customHeight="1" spans="1:14">
      <c r="A58" s="14" t="s">
        <v>145</v>
      </c>
      <c r="B58" s="21"/>
      <c r="C58" s="21"/>
      <c r="D58" s="21"/>
      <c r="E58" s="24"/>
      <c r="F58" s="14" t="s">
        <v>163</v>
      </c>
      <c r="G58" s="14" t="s">
        <v>164</v>
      </c>
      <c r="H58" s="16">
        <v>54.08</v>
      </c>
      <c r="I58" s="15">
        <f t="shared" si="0"/>
        <v>21.632</v>
      </c>
      <c r="J58" s="31">
        <v>0</v>
      </c>
      <c r="K58" s="14">
        <f t="shared" si="1"/>
        <v>0</v>
      </c>
      <c r="L58" s="15">
        <f t="shared" si="2"/>
        <v>21.632</v>
      </c>
      <c r="M58" s="32">
        <f t="shared" si="7"/>
        <v>9</v>
      </c>
      <c r="N58" s="33"/>
    </row>
    <row r="59" s="2" customFormat="1" customHeight="1" spans="1:14">
      <c r="A59" s="14" t="s">
        <v>165</v>
      </c>
      <c r="B59" s="15" t="s">
        <v>166</v>
      </c>
      <c r="C59" s="15" t="s">
        <v>167</v>
      </c>
      <c r="D59" s="15">
        <v>1</v>
      </c>
      <c r="E59" s="25" t="s">
        <v>125</v>
      </c>
      <c r="F59" s="14" t="s">
        <v>168</v>
      </c>
      <c r="G59" s="14" t="s">
        <v>169</v>
      </c>
      <c r="H59" s="16">
        <v>55.15</v>
      </c>
      <c r="I59" s="15">
        <f t="shared" si="0"/>
        <v>22.06</v>
      </c>
      <c r="J59" s="31">
        <v>80.6</v>
      </c>
      <c r="K59" s="14">
        <f t="shared" si="1"/>
        <v>48.36</v>
      </c>
      <c r="L59" s="15">
        <f t="shared" si="2"/>
        <v>70.42</v>
      </c>
      <c r="M59" s="32">
        <v>1</v>
      </c>
      <c r="N59" s="33" t="s">
        <v>21</v>
      </c>
    </row>
    <row r="60" s="2" customFormat="1" customHeight="1" spans="1:14">
      <c r="A60" s="14" t="s">
        <v>170</v>
      </c>
      <c r="B60" s="15" t="s">
        <v>171</v>
      </c>
      <c r="C60" s="15" t="s">
        <v>77</v>
      </c>
      <c r="D60" s="15">
        <v>1</v>
      </c>
      <c r="E60" s="25" t="s">
        <v>125</v>
      </c>
      <c r="F60" s="14" t="s">
        <v>172</v>
      </c>
      <c r="G60" s="14" t="s">
        <v>173</v>
      </c>
      <c r="H60" s="16">
        <v>54.49</v>
      </c>
      <c r="I60" s="15">
        <f t="shared" si="0"/>
        <v>21.796</v>
      </c>
      <c r="J60" s="31">
        <v>85.2</v>
      </c>
      <c r="K60" s="14">
        <f t="shared" si="1"/>
        <v>51.12</v>
      </c>
      <c r="L60" s="15">
        <f t="shared" si="2"/>
        <v>72.916</v>
      </c>
      <c r="M60" s="32">
        <v>1</v>
      </c>
      <c r="N60" s="33" t="s">
        <v>21</v>
      </c>
    </row>
    <row r="61" s="2" customFormat="1" customHeight="1" spans="1:14">
      <c r="A61" s="14" t="s">
        <v>174</v>
      </c>
      <c r="B61" s="15" t="s">
        <v>175</v>
      </c>
      <c r="C61" s="15" t="s">
        <v>46</v>
      </c>
      <c r="D61" s="15">
        <v>1</v>
      </c>
      <c r="E61" s="25" t="s">
        <v>125</v>
      </c>
      <c r="F61" s="14" t="s">
        <v>176</v>
      </c>
      <c r="G61" s="14" t="s">
        <v>177</v>
      </c>
      <c r="H61" s="16">
        <v>65.28</v>
      </c>
      <c r="I61" s="15">
        <f t="shared" si="0"/>
        <v>26.112</v>
      </c>
      <c r="J61" s="31">
        <v>85.4</v>
      </c>
      <c r="K61" s="14">
        <f t="shared" si="1"/>
        <v>51.24</v>
      </c>
      <c r="L61" s="15">
        <f t="shared" si="2"/>
        <v>77.352</v>
      </c>
      <c r="M61" s="32">
        <v>1</v>
      </c>
      <c r="N61" s="33" t="s">
        <v>21</v>
      </c>
    </row>
    <row r="62" s="2" customFormat="1" customHeight="1" spans="1:14">
      <c r="A62" s="14" t="s">
        <v>178</v>
      </c>
      <c r="B62" s="19" t="s">
        <v>179</v>
      </c>
      <c r="C62" s="19" t="s">
        <v>180</v>
      </c>
      <c r="D62" s="19">
        <v>1</v>
      </c>
      <c r="E62" s="22" t="s">
        <v>125</v>
      </c>
      <c r="F62" s="14" t="s">
        <v>181</v>
      </c>
      <c r="G62" s="14" t="s">
        <v>182</v>
      </c>
      <c r="H62" s="16">
        <v>65.33</v>
      </c>
      <c r="I62" s="15">
        <f t="shared" si="0"/>
        <v>26.132</v>
      </c>
      <c r="J62" s="31">
        <v>82.2</v>
      </c>
      <c r="K62" s="14">
        <f t="shared" si="1"/>
        <v>49.32</v>
      </c>
      <c r="L62" s="15">
        <f t="shared" si="2"/>
        <v>75.452</v>
      </c>
      <c r="M62" s="32">
        <v>1</v>
      </c>
      <c r="N62" s="33" t="s">
        <v>21</v>
      </c>
    </row>
    <row r="63" s="2" customFormat="1" customHeight="1" spans="1:14">
      <c r="A63" s="14" t="s">
        <v>178</v>
      </c>
      <c r="B63" s="21"/>
      <c r="C63" s="21"/>
      <c r="D63" s="21"/>
      <c r="E63" s="24"/>
      <c r="F63" s="14" t="s">
        <v>183</v>
      </c>
      <c r="G63" s="14" t="s">
        <v>184</v>
      </c>
      <c r="H63" s="16">
        <v>56.37</v>
      </c>
      <c r="I63" s="15">
        <f t="shared" si="0"/>
        <v>22.548</v>
      </c>
      <c r="J63" s="31">
        <v>84.8</v>
      </c>
      <c r="K63" s="14">
        <f t="shared" si="1"/>
        <v>50.88</v>
      </c>
      <c r="L63" s="15">
        <f t="shared" si="2"/>
        <v>73.428</v>
      </c>
      <c r="M63" s="32">
        <v>2</v>
      </c>
      <c r="N63" s="33"/>
    </row>
    <row r="64" s="2" customFormat="1" customHeight="1" spans="1:14">
      <c r="A64" s="14" t="s">
        <v>185</v>
      </c>
      <c r="B64" s="15" t="s">
        <v>186</v>
      </c>
      <c r="C64" s="15" t="s">
        <v>61</v>
      </c>
      <c r="D64" s="15">
        <v>1</v>
      </c>
      <c r="E64" s="25" t="s">
        <v>125</v>
      </c>
      <c r="F64" s="14" t="s">
        <v>187</v>
      </c>
      <c r="G64" s="14" t="s">
        <v>188</v>
      </c>
      <c r="H64" s="16">
        <v>62.21</v>
      </c>
      <c r="I64" s="15">
        <f t="shared" si="0"/>
        <v>24.884</v>
      </c>
      <c r="J64" s="31">
        <v>81.6</v>
      </c>
      <c r="K64" s="14">
        <f t="shared" si="1"/>
        <v>48.96</v>
      </c>
      <c r="L64" s="15">
        <f t="shared" si="2"/>
        <v>73.844</v>
      </c>
      <c r="M64" s="32">
        <v>1</v>
      </c>
      <c r="N64" s="33" t="s">
        <v>21</v>
      </c>
    </row>
    <row r="65" s="2" customFormat="1" customHeight="1" spans="1:14">
      <c r="A65" s="14" t="s">
        <v>189</v>
      </c>
      <c r="B65" s="15" t="s">
        <v>186</v>
      </c>
      <c r="C65" s="15" t="s">
        <v>69</v>
      </c>
      <c r="D65" s="15">
        <v>1</v>
      </c>
      <c r="E65" s="25" t="s">
        <v>125</v>
      </c>
      <c r="F65" s="14" t="s">
        <v>190</v>
      </c>
      <c r="G65" s="14" t="s">
        <v>191</v>
      </c>
      <c r="H65" s="16">
        <v>63.67</v>
      </c>
      <c r="I65" s="15">
        <f t="shared" si="0"/>
        <v>25.468</v>
      </c>
      <c r="J65" s="31">
        <v>82.8</v>
      </c>
      <c r="K65" s="14">
        <f t="shared" si="1"/>
        <v>49.68</v>
      </c>
      <c r="L65" s="15">
        <f t="shared" si="2"/>
        <v>75.148</v>
      </c>
      <c r="M65" s="32">
        <v>1</v>
      </c>
      <c r="N65" s="33" t="s">
        <v>21</v>
      </c>
    </row>
    <row r="66" s="2" customFormat="1" customHeight="1" spans="1:14">
      <c r="A66" s="14" t="s">
        <v>192</v>
      </c>
      <c r="B66" s="19" t="s">
        <v>186</v>
      </c>
      <c r="C66" s="19" t="s">
        <v>77</v>
      </c>
      <c r="D66" s="19">
        <v>1</v>
      </c>
      <c r="E66" s="19" t="s">
        <v>125</v>
      </c>
      <c r="F66" s="14" t="s">
        <v>193</v>
      </c>
      <c r="G66" s="14" t="s">
        <v>194</v>
      </c>
      <c r="H66" s="16">
        <v>54.87</v>
      </c>
      <c r="I66" s="15">
        <f t="shared" si="0"/>
        <v>21.948</v>
      </c>
      <c r="J66" s="31">
        <v>81</v>
      </c>
      <c r="K66" s="14">
        <f t="shared" si="1"/>
        <v>48.6</v>
      </c>
      <c r="L66" s="15">
        <f t="shared" si="2"/>
        <v>70.548</v>
      </c>
      <c r="M66" s="32">
        <v>1</v>
      </c>
      <c r="N66" s="33" t="s">
        <v>21</v>
      </c>
    </row>
    <row r="67" s="2" customFormat="1" customHeight="1" spans="1:14">
      <c r="A67" s="14" t="s">
        <v>192</v>
      </c>
      <c r="B67" s="20"/>
      <c r="C67" s="20" t="s">
        <v>77</v>
      </c>
      <c r="D67" s="20"/>
      <c r="E67" s="20"/>
      <c r="F67" s="17" t="s">
        <v>195</v>
      </c>
      <c r="G67" s="17" t="s">
        <v>196</v>
      </c>
      <c r="H67" s="18">
        <v>48.88</v>
      </c>
      <c r="I67" s="15">
        <f t="shared" si="0"/>
        <v>19.552</v>
      </c>
      <c r="J67" s="31">
        <v>78.6</v>
      </c>
      <c r="K67" s="14">
        <f t="shared" si="1"/>
        <v>47.16</v>
      </c>
      <c r="L67" s="15">
        <f t="shared" si="2"/>
        <v>66.712</v>
      </c>
      <c r="M67" s="32">
        <v>2</v>
      </c>
      <c r="N67" s="33"/>
    </row>
    <row r="68" s="2" customFormat="1" customHeight="1" spans="1:14">
      <c r="A68" s="14" t="s">
        <v>192</v>
      </c>
      <c r="B68" s="21"/>
      <c r="C68" s="21" t="s">
        <v>77</v>
      </c>
      <c r="D68" s="21"/>
      <c r="E68" s="21"/>
      <c r="F68" s="14" t="s">
        <v>197</v>
      </c>
      <c r="G68" s="14" t="s">
        <v>198</v>
      </c>
      <c r="H68" s="16">
        <v>52.98</v>
      </c>
      <c r="I68" s="15">
        <f>H68*0.4</f>
        <v>21.192</v>
      </c>
      <c r="J68" s="31">
        <v>0</v>
      </c>
      <c r="K68" s="14">
        <f>J68*0.6</f>
        <v>0</v>
      </c>
      <c r="L68" s="15">
        <f>K68+I68</f>
        <v>21.192</v>
      </c>
      <c r="M68" s="32">
        <v>3</v>
      </c>
      <c r="N68" s="33"/>
    </row>
    <row r="69" hidden="1" customHeight="1" spans="1:14">
      <c r="A69" s="14"/>
      <c r="B69" s="34"/>
      <c r="C69" s="34"/>
      <c r="D69" s="34"/>
      <c r="E69" s="35"/>
      <c r="F69" s="17"/>
      <c r="G69" s="17"/>
      <c r="H69" s="18"/>
      <c r="I69" s="15"/>
      <c r="J69" s="34"/>
      <c r="K69" s="36"/>
      <c r="L69" s="15"/>
      <c r="M69" s="37"/>
      <c r="N69" s="33"/>
    </row>
    <row r="70" customHeight="1" spans="9:10">
      <c r="I70" s="38"/>
      <c r="J70" s="39"/>
    </row>
    <row r="71" customHeight="1" spans="9:10">
      <c r="I71" s="38"/>
      <c r="J71" s="39"/>
    </row>
    <row r="72" customHeight="1" spans="9:10">
      <c r="I72" s="38"/>
      <c r="J72" s="39"/>
    </row>
    <row r="73" customHeight="1" spans="9:10">
      <c r="I73" s="38"/>
      <c r="J73" s="39"/>
    </row>
    <row r="74" customHeight="1" spans="9:10">
      <c r="I74" s="38"/>
      <c r="J74" s="39"/>
    </row>
    <row r="75" customHeight="1" spans="9:10">
      <c r="I75" s="38"/>
      <c r="J75" s="39"/>
    </row>
    <row r="76" customHeight="1" spans="9:10">
      <c r="I76" s="38"/>
      <c r="J76" s="39"/>
    </row>
    <row r="77" customHeight="1" spans="9:10">
      <c r="I77" s="38"/>
      <c r="J77" s="39"/>
    </row>
    <row r="78" customHeight="1" spans="9:10">
      <c r="I78" s="38"/>
      <c r="J78" s="39"/>
    </row>
    <row r="79" customHeight="1" spans="9:10">
      <c r="I79" s="38"/>
      <c r="J79" s="39"/>
    </row>
    <row r="80" customHeight="1" spans="9:10">
      <c r="I80" s="38"/>
      <c r="J80" s="39"/>
    </row>
    <row r="81" customHeight="1" spans="9:10">
      <c r="I81" s="38"/>
      <c r="J81" s="39"/>
    </row>
    <row r="82" customHeight="1" spans="9:10">
      <c r="I82" s="38"/>
      <c r="J82" s="39"/>
    </row>
    <row r="83" customHeight="1" spans="9:10">
      <c r="I83" s="38"/>
      <c r="J83" s="39"/>
    </row>
    <row r="84" customHeight="1" spans="9:10">
      <c r="I84" s="38"/>
      <c r="J84" s="39"/>
    </row>
    <row r="85" customHeight="1" spans="9:10">
      <c r="I85" s="38"/>
      <c r="J85" s="39"/>
    </row>
    <row r="86" customHeight="1" spans="9:10">
      <c r="I86" s="38"/>
      <c r="J86" s="39"/>
    </row>
    <row r="87" customHeight="1" spans="9:10">
      <c r="I87" s="38"/>
      <c r="J87" s="39"/>
    </row>
    <row r="88" customHeight="1" spans="9:10">
      <c r="I88" s="38"/>
      <c r="J88" s="39"/>
    </row>
    <row r="89" customHeight="1" spans="9:10">
      <c r="I89" s="38"/>
      <c r="J89" s="39"/>
    </row>
    <row r="90" customHeight="1" spans="9:10">
      <c r="I90" s="38"/>
      <c r="J90" s="39"/>
    </row>
    <row r="91" customHeight="1" spans="9:10">
      <c r="I91" s="38"/>
      <c r="J91" s="39"/>
    </row>
    <row r="92" customHeight="1" spans="9:10">
      <c r="I92" s="40"/>
      <c r="J92" s="39"/>
    </row>
    <row r="93" customHeight="1" spans="10:10">
      <c r="J93" s="39"/>
    </row>
    <row r="94" customHeight="1" spans="10:10">
      <c r="J94" s="39"/>
    </row>
    <row r="95" customHeight="1" spans="10:10">
      <c r="J95" s="39"/>
    </row>
    <row r="96" customHeight="1" spans="10:10">
      <c r="J96" s="39"/>
    </row>
    <row r="97" customHeight="1" spans="10:10">
      <c r="J97" s="39"/>
    </row>
    <row r="98" customHeight="1" spans="10:10">
      <c r="J98" s="39"/>
    </row>
    <row r="99" customHeight="1" spans="10:10">
      <c r="J99" s="39"/>
    </row>
    <row r="100" customHeight="1" spans="10:10">
      <c r="J100" s="39"/>
    </row>
    <row r="101" customHeight="1" spans="10:10">
      <c r="J101" s="39"/>
    </row>
    <row r="102" customHeight="1" spans="10:10">
      <c r="J102" s="39"/>
    </row>
    <row r="103" customHeight="1" spans="10:10">
      <c r="J103" s="39"/>
    </row>
    <row r="104" customHeight="1" spans="10:10">
      <c r="J104" s="39"/>
    </row>
    <row r="105" customHeight="1" spans="10:10">
      <c r="J105" s="39"/>
    </row>
    <row r="106" customHeight="1" spans="10:10">
      <c r="J106" s="39"/>
    </row>
    <row r="107" customHeight="1" spans="10:10">
      <c r="J107" s="39"/>
    </row>
    <row r="108" customHeight="1" spans="10:10">
      <c r="J108" s="39"/>
    </row>
    <row r="109" customHeight="1" spans="10:10">
      <c r="J109" s="39"/>
    </row>
    <row r="110" customHeight="1" spans="10:10">
      <c r="J110" s="39"/>
    </row>
    <row r="111" customHeight="1" spans="10:10">
      <c r="J111" s="39"/>
    </row>
  </sheetData>
  <sheetProtection password="DC08" sheet="1" objects="1"/>
  <protectedRanges>
    <protectedRange sqref="J2:K2" name="区域1"/>
  </protectedRanges>
  <sortState ref="F6:N8">
    <sortCondition ref="M6:M8"/>
  </sortState>
  <mergeCells count="65">
    <mergeCell ref="A1:N1"/>
    <mergeCell ref="B3:B5"/>
    <mergeCell ref="B6:B8"/>
    <mergeCell ref="B9:B11"/>
    <mergeCell ref="B12:B17"/>
    <mergeCell ref="B18:B20"/>
    <mergeCell ref="B21:B23"/>
    <mergeCell ref="B24:B29"/>
    <mergeCell ref="B30:B32"/>
    <mergeCell ref="B33:B35"/>
    <mergeCell ref="B36:B38"/>
    <mergeCell ref="B39:B41"/>
    <mergeCell ref="B42:B46"/>
    <mergeCell ref="B47:B49"/>
    <mergeCell ref="B50:B58"/>
    <mergeCell ref="B62:B63"/>
    <mergeCell ref="B66:B68"/>
    <mergeCell ref="C3:C5"/>
    <mergeCell ref="C6:C8"/>
    <mergeCell ref="C9:C11"/>
    <mergeCell ref="C12:C17"/>
    <mergeCell ref="C18:C20"/>
    <mergeCell ref="C21:C23"/>
    <mergeCell ref="C24:C29"/>
    <mergeCell ref="C30:C32"/>
    <mergeCell ref="C33:C35"/>
    <mergeCell ref="C36:C38"/>
    <mergeCell ref="C39:C41"/>
    <mergeCell ref="C42:C46"/>
    <mergeCell ref="C47:C49"/>
    <mergeCell ref="C50:C58"/>
    <mergeCell ref="C62:C63"/>
    <mergeCell ref="C66:C68"/>
    <mergeCell ref="D3:D5"/>
    <mergeCell ref="D6:D8"/>
    <mergeCell ref="D9:D11"/>
    <mergeCell ref="D12:D17"/>
    <mergeCell ref="D18:D20"/>
    <mergeCell ref="D21:D23"/>
    <mergeCell ref="D24:D29"/>
    <mergeCell ref="D30:D32"/>
    <mergeCell ref="D33:D35"/>
    <mergeCell ref="D36:D38"/>
    <mergeCell ref="D39:D41"/>
    <mergeCell ref="D42:D46"/>
    <mergeCell ref="D47:D49"/>
    <mergeCell ref="D50:D58"/>
    <mergeCell ref="D62:D63"/>
    <mergeCell ref="D66:D68"/>
    <mergeCell ref="E3:E5"/>
    <mergeCell ref="E6:E8"/>
    <mergeCell ref="E9:E11"/>
    <mergeCell ref="E12:E17"/>
    <mergeCell ref="E18:E20"/>
    <mergeCell ref="E21:E23"/>
    <mergeCell ref="E24:E29"/>
    <mergeCell ref="E30:E32"/>
    <mergeCell ref="E33:E35"/>
    <mergeCell ref="E36:E38"/>
    <mergeCell ref="E39:E41"/>
    <mergeCell ref="E42:E46"/>
    <mergeCell ref="E47:E49"/>
    <mergeCell ref="E50:E58"/>
    <mergeCell ref="E62:E63"/>
    <mergeCell ref="E66:E68"/>
  </mergeCells>
  <pageMargins left="0.7" right="0.7" top="0.75" bottom="0.75" header="0.3" footer="0.3"/>
  <pageSetup paperSize="9" orientation="landscape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</cp:lastModifiedBy>
  <dcterms:created xsi:type="dcterms:W3CDTF">2006-09-13T11:21:00Z</dcterms:created>
  <dcterms:modified xsi:type="dcterms:W3CDTF">2023-12-13T04:04:30Z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9F161A1E6DD044E6AB8A0FFE596B9BE9_13</vt:lpwstr>
  </property>
  <property fmtid="{D5CDD505-2E9C-101B-9397-08002B2CF9AE}" pid="3" name="KSOProductBuildVer">
    <vt:lpwstr>2052-12.1.0.15990</vt:lpwstr>
  </property>
</Properties>
</file>