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25" yWindow="45" windowWidth="15870" windowHeight="13200" activeTab="0"/>
  </bookViews>
  <sheets>
    <sheet name="Sheet1" sheetId="1" r:id="rId1"/>
  </sheets>
  <definedNames>
    <definedName name="_xlnm._FilterDatabase" localSheetId="0" hidden="1">'Sheet1'!$A$2:$H$17</definedName>
    <definedName name="_xlnm.Print_Titles" localSheetId="0">'Sheet1'!$2:$2</definedName>
  </definedNames>
  <calcPr fullCalcOnLoad="1"/>
</workbook>
</file>

<file path=xl/sharedStrings.xml><?xml version="1.0" encoding="utf-8"?>
<sst xmlns="http://schemas.openxmlformats.org/spreadsheetml/2006/main" count="81" uniqueCount="55">
  <si>
    <t>序号</t>
  </si>
  <si>
    <t>准考证号</t>
  </si>
  <si>
    <t>报考岗位</t>
  </si>
  <si>
    <t>笔试成绩</t>
  </si>
  <si>
    <t>A01/小学语文</t>
  </si>
  <si>
    <t>202300100110</t>
  </si>
  <si>
    <t>张湾区2023年面向全省优秀退役军人专项公开招聘小学教师面试及综合成绩汇总表</t>
  </si>
  <si>
    <t>202300100103</t>
  </si>
  <si>
    <t>202300100107</t>
  </si>
  <si>
    <t>202300100108</t>
  </si>
  <si>
    <t>202300100106</t>
  </si>
  <si>
    <t>202300100105</t>
  </si>
  <si>
    <t>202300100114</t>
  </si>
  <si>
    <t>202300100117</t>
  </si>
  <si>
    <t>202300100115</t>
  </si>
  <si>
    <t>202300100113</t>
  </si>
  <si>
    <t>202300100126</t>
  </si>
  <si>
    <t>202300100119</t>
  </si>
  <si>
    <t>202300100128</t>
  </si>
  <si>
    <t>202300100130</t>
  </si>
  <si>
    <t>202300100129</t>
  </si>
  <si>
    <t>李琳</t>
  </si>
  <si>
    <t>女</t>
  </si>
  <si>
    <t>郭霞</t>
  </si>
  <si>
    <t>张云杰</t>
  </si>
  <si>
    <t>男</t>
  </si>
  <si>
    <t>雷莹莹</t>
  </si>
  <si>
    <t>陈晓红</t>
  </si>
  <si>
    <t>周霖</t>
  </si>
  <si>
    <t>杨可</t>
  </si>
  <si>
    <t>樊鹏</t>
  </si>
  <si>
    <t>张晨</t>
  </si>
  <si>
    <t>付永国</t>
  </si>
  <si>
    <t>尹奕丹</t>
  </si>
  <si>
    <t>黄来</t>
  </si>
  <si>
    <t>张兴炎</t>
  </si>
  <si>
    <t>许俊杰</t>
  </si>
  <si>
    <t>汪洋</t>
  </si>
  <si>
    <t>姓名</t>
  </si>
  <si>
    <t>性别</t>
  </si>
  <si>
    <t>政策性加分</t>
  </si>
  <si>
    <t>笔试总成绩</t>
  </si>
  <si>
    <t>笔试折合（40%）</t>
  </si>
  <si>
    <t>讲课  成绩</t>
  </si>
  <si>
    <t>讲课成绩折合（30%）</t>
  </si>
  <si>
    <t>专业技能测试成绩</t>
  </si>
  <si>
    <t>面试总成绩</t>
  </si>
  <si>
    <t>面试总成绩折合（60%）</t>
  </si>
  <si>
    <t>综合成绩</t>
  </si>
  <si>
    <t>A02/小学数学</t>
  </si>
  <si>
    <t>A03/小学体育</t>
  </si>
  <si>
    <t>讲课说明</t>
  </si>
  <si>
    <t>缺考</t>
  </si>
  <si>
    <t>专业技能测试说明</t>
  </si>
  <si>
    <t>弃考</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</si>
</sst>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0_ "/>
    <numFmt numFmtId="181" formatCode="&quot;Yes&quot;;&quot;Yes&quot;;&quot;No&quot;"/>
    <numFmt numFmtId="182" formatCode="&quot;True&quot;;&quot;True&quot;;&quot;False&quot;"/>
    <numFmt numFmtId="183" formatCode="&quot;On&quot;;&quot;On&quot;;&quot;Off&quot;"/>
    <numFmt numFmtId="184" formatCode="[$€-2]\ #,##0.00_);[Red]\([$€-2]\ #,##0.00\)"/>
    <numFmt numFmtId="185" formatCode="0.000_ "/>
  </numFmts>
  <fonts count="51">
    <font>
      <sz val="12"/>
      <color theme="1"/>
      <name val="SimSun"/>
      <family val="0"/>
    </font>
    <font>
      <sz val="11"/>
      <name val="宋体"/>
      <family val="0"/>
    </font>
    <font>
      <sz val="9"/>
      <name val="SimSun"/>
      <family val="0"/>
    </font>
    <font>
      <sz val="10"/>
      <name val="宋体"/>
      <family val="0"/>
    </font>
    <font>
      <b/>
      <sz val="14"/>
      <name val="宋体"/>
      <family val="0"/>
    </font>
    <font>
      <sz val="9"/>
      <name val="宋体"/>
      <family val="0"/>
    </font>
    <font>
      <sz val="12"/>
      <color indexed="8"/>
      <name val="SimSun"/>
      <family val="0"/>
    </font>
    <font>
      <sz val="12"/>
      <color indexed="9"/>
      <name val="SimSun"/>
      <family val="0"/>
    </font>
    <font>
      <b/>
      <sz val="18"/>
      <color indexed="54"/>
      <name val="宋体"/>
      <family val="0"/>
    </font>
    <font>
      <b/>
      <sz val="15"/>
      <color indexed="54"/>
      <name val="SimSun"/>
      <family val="0"/>
    </font>
    <font>
      <b/>
      <sz val="13"/>
      <color indexed="54"/>
      <name val="SimSun"/>
      <family val="0"/>
    </font>
    <font>
      <b/>
      <sz val="12"/>
      <color indexed="54"/>
      <name val="SimSun"/>
      <family val="0"/>
    </font>
    <font>
      <sz val="12"/>
      <color indexed="20"/>
      <name val="SimSun"/>
      <family val="0"/>
    </font>
    <font>
      <u val="single"/>
      <sz val="11"/>
      <color indexed="12"/>
      <name val="宋体"/>
      <family val="0"/>
    </font>
    <font>
      <sz val="12"/>
      <color indexed="17"/>
      <name val="SimSun"/>
      <family val="0"/>
    </font>
    <font>
      <b/>
      <sz val="12"/>
      <color indexed="8"/>
      <name val="SimSun"/>
      <family val="0"/>
    </font>
    <font>
      <b/>
      <sz val="12"/>
      <color indexed="52"/>
      <name val="SimSun"/>
      <family val="0"/>
    </font>
    <font>
      <b/>
      <sz val="12"/>
      <color indexed="9"/>
      <name val="SimSun"/>
      <family val="0"/>
    </font>
    <font>
      <i/>
      <sz val="12"/>
      <color indexed="23"/>
      <name val="SimSun"/>
      <family val="0"/>
    </font>
    <font>
      <sz val="12"/>
      <color indexed="10"/>
      <name val="SimSun"/>
      <family val="0"/>
    </font>
    <font>
      <sz val="12"/>
      <color indexed="52"/>
      <name val="SimSun"/>
      <family val="0"/>
    </font>
    <font>
      <sz val="12"/>
      <color indexed="60"/>
      <name val="SimSun"/>
      <family val="0"/>
    </font>
    <font>
      <b/>
      <sz val="12"/>
      <color indexed="63"/>
      <name val="SimSun"/>
      <family val="0"/>
    </font>
    <font>
      <sz val="12"/>
      <color indexed="62"/>
      <name val="SimSun"/>
      <family val="0"/>
    </font>
    <font>
      <u val="single"/>
      <sz val="11"/>
      <color indexed="20"/>
      <name val="宋体"/>
      <family val="0"/>
    </font>
    <font>
      <b/>
      <sz val="10"/>
      <color indexed="8"/>
      <name val="宋体"/>
      <family val="0"/>
    </font>
    <font>
      <sz val="10"/>
      <color indexed="8"/>
      <name val="宋体"/>
      <family val="0"/>
    </font>
    <font>
      <b/>
      <sz val="10"/>
      <name val="宋体"/>
      <family val="0"/>
    </font>
    <font>
      <sz val="12"/>
      <color theme="0"/>
      <name val="SimSun"/>
      <family val="0"/>
    </font>
    <font>
      <b/>
      <sz val="18"/>
      <color theme="3"/>
      <name val="Calibri Light"/>
      <family val="0"/>
    </font>
    <font>
      <b/>
      <sz val="15"/>
      <color theme="3"/>
      <name val="SimSun"/>
      <family val="0"/>
    </font>
    <font>
      <b/>
      <sz val="13"/>
      <color theme="3"/>
      <name val="SimSun"/>
      <family val="0"/>
    </font>
    <font>
      <b/>
      <sz val="12"/>
      <color theme="3"/>
      <name val="SimSun"/>
      <family val="0"/>
    </font>
    <font>
      <sz val="12"/>
      <color rgb="FF9C0006"/>
      <name val="SimSun"/>
      <family val="0"/>
    </font>
    <font>
      <u val="single"/>
      <sz val="11"/>
      <color rgb="FF0000FF"/>
      <name val="Calibri"/>
      <family val="0"/>
    </font>
    <font>
      <sz val="12"/>
      <color rgb="FF006100"/>
      <name val="SimSun"/>
      <family val="0"/>
    </font>
    <font>
      <b/>
      <sz val="12"/>
      <color theme="1"/>
      <name val="SimSun"/>
      <family val="0"/>
    </font>
    <font>
      <b/>
      <sz val="12"/>
      <color rgb="FFFA7D00"/>
      <name val="SimSun"/>
      <family val="0"/>
    </font>
    <font>
      <b/>
      <sz val="12"/>
      <color theme="0"/>
      <name val="SimSun"/>
      <family val="0"/>
    </font>
    <font>
      <i/>
      <sz val="12"/>
      <color rgb="FF7F7F7F"/>
      <name val="SimSun"/>
      <family val="0"/>
    </font>
    <font>
      <sz val="12"/>
      <color rgb="FFFF0000"/>
      <name val="SimSun"/>
      <family val="0"/>
    </font>
    <font>
      <sz val="12"/>
      <color rgb="FFFA7D00"/>
      <name val="SimSun"/>
      <family val="0"/>
    </font>
    <font>
      <sz val="12"/>
      <color rgb="FF9C6500"/>
      <name val="SimSun"/>
      <family val="0"/>
    </font>
    <font>
      <b/>
      <sz val="12"/>
      <color rgb="FF3F3F3F"/>
      <name val="SimSun"/>
      <family val="0"/>
    </font>
    <font>
      <sz val="12"/>
      <color rgb="FF3F3F76"/>
      <name val="SimSun"/>
      <family val="0"/>
    </font>
    <font>
      <u val="single"/>
      <sz val="11"/>
      <color rgb="FF800080"/>
      <name val="Calibri"/>
      <family val="0"/>
    </font>
    <font>
      <b/>
      <sz val="10"/>
      <color theme="1"/>
      <name val="Calibri"/>
      <family val="0"/>
    </font>
    <font>
      <sz val="10"/>
      <color theme="1"/>
      <name val="Calibri"/>
      <family val="0"/>
    </font>
    <font>
      <b/>
      <sz val="10"/>
      <name val="Calibri"/>
      <family val="0"/>
    </font>
    <font>
      <sz val="10"/>
      <name val="Calibri"/>
      <family val="0"/>
    </font>
    <font>
      <sz val="10"/>
      <color theme="1"/>
      <name val="宋体"/>
      <family val="0"/>
    </font>
  </fonts>
  <fills count="34">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21">
    <xf numFmtId="0" fontId="0" fillId="0" borderId="0" xfId="0" applyAlignment="1">
      <alignment/>
    </xf>
    <xf numFmtId="0" fontId="3" fillId="33" borderId="0" xfId="0" applyFont="1" applyFill="1" applyAlignment="1">
      <alignment horizontal="center" vertical="center"/>
    </xf>
    <xf numFmtId="49" fontId="3" fillId="33" borderId="0" xfId="0" applyNumberFormat="1" applyFont="1" applyFill="1" applyAlignment="1">
      <alignment horizontal="center" vertical="center"/>
    </xf>
    <xf numFmtId="180" fontId="3" fillId="33" borderId="0" xfId="0" applyNumberFormat="1" applyFont="1" applyFill="1" applyAlignment="1">
      <alignment horizontal="center" vertical="center"/>
    </xf>
    <xf numFmtId="0" fontId="3" fillId="33" borderId="0" xfId="0" applyFont="1" applyFill="1" applyAlignment="1">
      <alignment horizontal="center" vertical="center" wrapText="1"/>
    </xf>
    <xf numFmtId="0" fontId="46" fillId="0" borderId="10" xfId="0" applyFont="1" applyBorder="1" applyAlignment="1">
      <alignment horizontal="center" vertical="center"/>
    </xf>
    <xf numFmtId="0" fontId="47" fillId="0" borderId="10" xfId="0" applyFont="1" applyBorder="1" applyAlignment="1">
      <alignment horizontal="center" vertical="center"/>
    </xf>
    <xf numFmtId="0" fontId="48" fillId="33" borderId="10" xfId="0" applyFont="1" applyFill="1" applyBorder="1" applyAlignment="1">
      <alignment horizontal="center" vertical="center" wrapText="1"/>
    </xf>
    <xf numFmtId="49" fontId="48" fillId="33" borderId="10" xfId="0" applyNumberFormat="1" applyFont="1" applyFill="1" applyBorder="1" applyAlignment="1">
      <alignment horizontal="center" vertical="center" wrapText="1"/>
    </xf>
    <xf numFmtId="180" fontId="48" fillId="33" borderId="10" xfId="0" applyNumberFormat="1" applyFont="1" applyFill="1" applyBorder="1" applyAlignment="1">
      <alignment horizontal="center" vertical="center" wrapText="1"/>
    </xf>
    <xf numFmtId="0" fontId="49" fillId="33" borderId="10" xfId="0" applyFont="1" applyFill="1" applyBorder="1" applyAlignment="1">
      <alignment horizontal="center" vertical="center"/>
    </xf>
    <xf numFmtId="49" fontId="49" fillId="33" borderId="10" xfId="0" applyNumberFormat="1" applyFont="1" applyFill="1" applyBorder="1" applyAlignment="1">
      <alignment horizontal="center" vertical="center"/>
    </xf>
    <xf numFmtId="180" fontId="47" fillId="33" borderId="10" xfId="0" applyNumberFormat="1" applyFont="1" applyFill="1" applyBorder="1" applyAlignment="1">
      <alignment horizontal="center" vertical="center"/>
    </xf>
    <xf numFmtId="185" fontId="49" fillId="33" borderId="10" xfId="0" applyNumberFormat="1" applyFont="1" applyFill="1" applyBorder="1" applyAlignment="1">
      <alignment horizontal="center" vertical="center"/>
    </xf>
    <xf numFmtId="180" fontId="49" fillId="33" borderId="10" xfId="0" applyNumberFormat="1" applyFont="1" applyFill="1" applyBorder="1" applyAlignment="1">
      <alignment horizontal="center" vertical="center"/>
    </xf>
    <xf numFmtId="180" fontId="50" fillId="0" borderId="10" xfId="0" applyNumberFormat="1" applyFont="1" applyBorder="1" applyAlignment="1">
      <alignment horizontal="center" vertical="center"/>
    </xf>
    <xf numFmtId="180" fontId="49" fillId="33" borderId="10" xfId="40" applyNumberFormat="1" applyFont="1" applyFill="1" applyBorder="1" applyAlignment="1">
      <alignment horizontal="center" vertical="center"/>
      <protection/>
    </xf>
    <xf numFmtId="0" fontId="48" fillId="33" borderId="10" xfId="0" applyFont="1" applyFill="1" applyBorder="1" applyAlignment="1">
      <alignment horizontal="center" vertical="center" wrapText="1"/>
    </xf>
    <xf numFmtId="180" fontId="49" fillId="33" borderId="10" xfId="0" applyNumberFormat="1" applyFont="1" applyFill="1" applyBorder="1" applyAlignment="1">
      <alignment horizontal="center" vertical="center"/>
    </xf>
    <xf numFmtId="0" fontId="50" fillId="0" borderId="10" xfId="0" applyNumberFormat="1" applyFont="1" applyBorder="1" applyAlignment="1">
      <alignment horizontal="center" vertical="center"/>
    </xf>
    <xf numFmtId="0" fontId="4" fillId="33" borderId="11" xfId="0" applyFont="1" applyFill="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2">
    <dxf>
      <fill>
        <patternFill patternType="solid">
          <fgColor indexed="65"/>
          <bgColor indexed="26"/>
        </patternFill>
      </fill>
    </dxf>
    <dxf>
      <fill>
        <patternFill patternType="solid">
          <fgColor indexed="65"/>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7"/>
  <sheetViews>
    <sheetView showZeros="0" tabSelected="1" workbookViewId="0" topLeftCell="A1">
      <pane ySplit="2" topLeftCell="A3" activePane="bottomLeft" state="frozen"/>
      <selection pane="topLeft" activeCell="A1" sqref="A1"/>
      <selection pane="bottomLeft" activeCell="A1" sqref="A1:Q1"/>
    </sheetView>
  </sheetViews>
  <sheetFormatPr defaultColWidth="8.796875" defaultRowHeight="13.5" customHeight="1"/>
  <cols>
    <col min="1" max="1" width="4.59765625" style="1" customWidth="1"/>
    <col min="2" max="2" width="8" style="1" customWidth="1"/>
    <col min="3" max="3" width="5.59765625" style="1" customWidth="1"/>
    <col min="4" max="4" width="13.69921875" style="2" customWidth="1"/>
    <col min="5" max="5" width="12" style="2" customWidth="1"/>
    <col min="6" max="6" width="7.69921875" style="3" customWidth="1"/>
    <col min="7" max="7" width="6.3984375" style="1" customWidth="1"/>
    <col min="8" max="8" width="7.09765625" style="1" customWidth="1"/>
    <col min="9" max="9" width="8.8984375" style="1" bestFit="1" customWidth="1"/>
    <col min="10" max="10" width="5.3984375" style="1" customWidth="1"/>
    <col min="11" max="11" width="6.09765625" style="1" customWidth="1"/>
    <col min="12" max="12" width="8.3984375" style="1" customWidth="1"/>
    <col min="13" max="13" width="6.69921875" style="1" customWidth="1"/>
    <col min="14" max="14" width="6.5" style="1" customWidth="1"/>
    <col min="15" max="15" width="6.59765625" style="1" customWidth="1"/>
    <col min="16" max="16" width="8.8984375" style="1" bestFit="1" customWidth="1"/>
    <col min="17" max="17" width="8.5" style="1" customWidth="1"/>
    <col min="18" max="149" width="8.8984375" style="1" bestFit="1" customWidth="1"/>
    <col min="150" max="16384" width="9" style="1" customWidth="1"/>
  </cols>
  <sheetData>
    <row r="1" spans="1:17" ht="39.75" customHeight="1">
      <c r="A1" s="20" t="s">
        <v>6</v>
      </c>
      <c r="B1" s="20"/>
      <c r="C1" s="20"/>
      <c r="D1" s="20"/>
      <c r="E1" s="20"/>
      <c r="F1" s="20"/>
      <c r="G1" s="20"/>
      <c r="H1" s="20"/>
      <c r="I1" s="20"/>
      <c r="J1" s="20"/>
      <c r="K1" s="20"/>
      <c r="L1" s="20"/>
      <c r="M1" s="20"/>
      <c r="N1" s="20"/>
      <c r="O1" s="20"/>
      <c r="P1" s="20"/>
      <c r="Q1" s="20"/>
    </row>
    <row r="2" spans="1:17" s="4" customFormat="1" ht="40.5" customHeight="1">
      <c r="A2" s="7" t="s">
        <v>0</v>
      </c>
      <c r="B2" s="5" t="s">
        <v>38</v>
      </c>
      <c r="C2" s="5" t="s">
        <v>39</v>
      </c>
      <c r="D2" s="8" t="s">
        <v>1</v>
      </c>
      <c r="E2" s="8" t="s">
        <v>2</v>
      </c>
      <c r="F2" s="9" t="s">
        <v>3</v>
      </c>
      <c r="G2" s="7" t="s">
        <v>40</v>
      </c>
      <c r="H2" s="7" t="s">
        <v>41</v>
      </c>
      <c r="I2" s="7" t="s">
        <v>42</v>
      </c>
      <c r="J2" s="7" t="s">
        <v>51</v>
      </c>
      <c r="K2" s="7" t="s">
        <v>43</v>
      </c>
      <c r="L2" s="7" t="s">
        <v>44</v>
      </c>
      <c r="M2" s="17" t="s">
        <v>53</v>
      </c>
      <c r="N2" s="7" t="s">
        <v>45</v>
      </c>
      <c r="O2" s="7" t="s">
        <v>46</v>
      </c>
      <c r="P2" s="7" t="s">
        <v>47</v>
      </c>
      <c r="Q2" s="7" t="s">
        <v>48</v>
      </c>
    </row>
    <row r="3" spans="1:17" ht="27.75" customHeight="1">
      <c r="A3" s="10">
        <v>1</v>
      </c>
      <c r="B3" s="11" t="s">
        <v>21</v>
      </c>
      <c r="C3" s="6" t="s">
        <v>22</v>
      </c>
      <c r="D3" s="11" t="s">
        <v>7</v>
      </c>
      <c r="E3" s="11" t="s">
        <v>4</v>
      </c>
      <c r="F3" s="12">
        <v>74.4</v>
      </c>
      <c r="G3" s="10"/>
      <c r="H3" s="12">
        <v>74.4</v>
      </c>
      <c r="I3" s="13">
        <f aca="true" t="shared" si="0" ref="I3:I17">H3*0.4</f>
        <v>29.760000000000005</v>
      </c>
      <c r="J3" s="13"/>
      <c r="K3" s="15">
        <v>87.6</v>
      </c>
      <c r="L3" s="14"/>
      <c r="M3" s="14"/>
      <c r="N3" s="10"/>
      <c r="O3" s="14">
        <f>K3</f>
        <v>87.6</v>
      </c>
      <c r="P3" s="13">
        <f aca="true" t="shared" si="1" ref="P3:P12">O3*0.6</f>
        <v>52.559999999999995</v>
      </c>
      <c r="Q3" s="13">
        <f aca="true" t="shared" si="2" ref="Q3:Q17">P3+I3</f>
        <v>82.32</v>
      </c>
    </row>
    <row r="4" spans="1:17" ht="27.75" customHeight="1">
      <c r="A4" s="10">
        <v>2</v>
      </c>
      <c r="B4" s="11" t="s">
        <v>23</v>
      </c>
      <c r="C4" s="6" t="s">
        <v>22</v>
      </c>
      <c r="D4" s="11" t="s">
        <v>8</v>
      </c>
      <c r="E4" s="11" t="s">
        <v>4</v>
      </c>
      <c r="F4" s="12">
        <v>69.7</v>
      </c>
      <c r="G4" s="10"/>
      <c r="H4" s="12">
        <v>69.7</v>
      </c>
      <c r="I4" s="13">
        <f t="shared" si="0"/>
        <v>27.880000000000003</v>
      </c>
      <c r="J4" s="13"/>
      <c r="K4" s="15">
        <v>86.4</v>
      </c>
      <c r="L4" s="14"/>
      <c r="M4" s="14"/>
      <c r="N4" s="10"/>
      <c r="O4" s="14">
        <f aca="true" t="shared" si="3" ref="O4:O12">K4</f>
        <v>86.4</v>
      </c>
      <c r="P4" s="13">
        <f t="shared" si="1"/>
        <v>51.84</v>
      </c>
      <c r="Q4" s="13">
        <f t="shared" si="2"/>
        <v>79.72</v>
      </c>
    </row>
    <row r="5" spans="1:17" ht="27.75" customHeight="1">
      <c r="A5" s="10">
        <v>3</v>
      </c>
      <c r="B5" s="11" t="s">
        <v>24</v>
      </c>
      <c r="C5" s="6" t="s">
        <v>25</v>
      </c>
      <c r="D5" s="11" t="s">
        <v>9</v>
      </c>
      <c r="E5" s="11" t="s">
        <v>4</v>
      </c>
      <c r="F5" s="12">
        <v>69.25</v>
      </c>
      <c r="G5" s="10"/>
      <c r="H5" s="12">
        <v>69.25</v>
      </c>
      <c r="I5" s="13">
        <f t="shared" si="0"/>
        <v>27.700000000000003</v>
      </c>
      <c r="J5" s="13"/>
      <c r="K5" s="15">
        <v>83</v>
      </c>
      <c r="L5" s="14"/>
      <c r="M5" s="14"/>
      <c r="N5" s="10"/>
      <c r="O5" s="14">
        <f t="shared" si="3"/>
        <v>83</v>
      </c>
      <c r="P5" s="13">
        <f t="shared" si="1"/>
        <v>49.8</v>
      </c>
      <c r="Q5" s="13">
        <f t="shared" si="2"/>
        <v>77.5</v>
      </c>
    </row>
    <row r="6" spans="1:17" ht="27.75" customHeight="1">
      <c r="A6" s="10">
        <v>4</v>
      </c>
      <c r="B6" s="11" t="s">
        <v>26</v>
      </c>
      <c r="C6" s="6" t="s">
        <v>22</v>
      </c>
      <c r="D6" s="11" t="s">
        <v>10</v>
      </c>
      <c r="E6" s="11" t="s">
        <v>4</v>
      </c>
      <c r="F6" s="12">
        <v>64.9</v>
      </c>
      <c r="G6" s="10"/>
      <c r="H6" s="12">
        <v>64.9</v>
      </c>
      <c r="I6" s="13">
        <f t="shared" si="0"/>
        <v>25.960000000000004</v>
      </c>
      <c r="J6" s="13"/>
      <c r="K6" s="15">
        <v>88.2</v>
      </c>
      <c r="L6" s="14"/>
      <c r="M6" s="14"/>
      <c r="N6" s="10"/>
      <c r="O6" s="14">
        <f t="shared" si="3"/>
        <v>88.2</v>
      </c>
      <c r="P6" s="13">
        <f t="shared" si="1"/>
        <v>52.92</v>
      </c>
      <c r="Q6" s="13">
        <f t="shared" si="2"/>
        <v>78.88000000000001</v>
      </c>
    </row>
    <row r="7" spans="1:17" ht="27.75" customHeight="1">
      <c r="A7" s="10">
        <v>5</v>
      </c>
      <c r="B7" s="11" t="s">
        <v>27</v>
      </c>
      <c r="C7" s="6" t="s">
        <v>22</v>
      </c>
      <c r="D7" s="11" t="s">
        <v>11</v>
      </c>
      <c r="E7" s="11" t="s">
        <v>4</v>
      </c>
      <c r="F7" s="12">
        <v>63.3</v>
      </c>
      <c r="G7" s="10"/>
      <c r="H7" s="12">
        <v>63.3</v>
      </c>
      <c r="I7" s="13">
        <f t="shared" si="0"/>
        <v>25.32</v>
      </c>
      <c r="J7" s="13"/>
      <c r="K7" s="15">
        <v>84.6</v>
      </c>
      <c r="L7" s="14"/>
      <c r="M7" s="14"/>
      <c r="N7" s="10"/>
      <c r="O7" s="14">
        <f t="shared" si="3"/>
        <v>84.6</v>
      </c>
      <c r="P7" s="13">
        <f t="shared" si="1"/>
        <v>50.76</v>
      </c>
      <c r="Q7" s="13">
        <f t="shared" si="2"/>
        <v>76.08</v>
      </c>
    </row>
    <row r="8" spans="1:17" ht="27.75" customHeight="1">
      <c r="A8" s="10">
        <v>6</v>
      </c>
      <c r="B8" s="11" t="s">
        <v>28</v>
      </c>
      <c r="C8" s="6" t="s">
        <v>25</v>
      </c>
      <c r="D8" s="11" t="s">
        <v>12</v>
      </c>
      <c r="E8" s="11" t="s">
        <v>49</v>
      </c>
      <c r="F8" s="12">
        <v>76.45</v>
      </c>
      <c r="G8" s="10"/>
      <c r="H8" s="12">
        <v>76.45</v>
      </c>
      <c r="I8" s="13">
        <f t="shared" si="0"/>
        <v>30.580000000000002</v>
      </c>
      <c r="J8" s="13"/>
      <c r="K8" s="15">
        <v>88.8</v>
      </c>
      <c r="L8" s="14"/>
      <c r="M8" s="14"/>
      <c r="N8" s="10"/>
      <c r="O8" s="14">
        <f t="shared" si="3"/>
        <v>88.8</v>
      </c>
      <c r="P8" s="13">
        <f t="shared" si="1"/>
        <v>53.279999999999994</v>
      </c>
      <c r="Q8" s="13">
        <f t="shared" si="2"/>
        <v>83.86</v>
      </c>
    </row>
    <row r="9" spans="1:17" ht="27.75" customHeight="1">
      <c r="A9" s="10">
        <v>7</v>
      </c>
      <c r="B9" s="11" t="s">
        <v>29</v>
      </c>
      <c r="C9" s="6" t="s">
        <v>22</v>
      </c>
      <c r="D9" s="11" t="s">
        <v>13</v>
      </c>
      <c r="E9" s="11" t="s">
        <v>49</v>
      </c>
      <c r="F9" s="12">
        <v>73.85</v>
      </c>
      <c r="G9" s="10"/>
      <c r="H9" s="12">
        <v>73.85</v>
      </c>
      <c r="I9" s="13">
        <f t="shared" si="0"/>
        <v>29.54</v>
      </c>
      <c r="J9" s="13"/>
      <c r="K9" s="15">
        <v>81.2</v>
      </c>
      <c r="L9" s="14"/>
      <c r="M9" s="14"/>
      <c r="N9" s="10"/>
      <c r="O9" s="14">
        <f t="shared" si="3"/>
        <v>81.2</v>
      </c>
      <c r="P9" s="13">
        <f t="shared" si="1"/>
        <v>48.72</v>
      </c>
      <c r="Q9" s="13">
        <f t="shared" si="2"/>
        <v>78.25999999999999</v>
      </c>
    </row>
    <row r="10" spans="1:17" ht="27.75" customHeight="1">
      <c r="A10" s="10">
        <v>8</v>
      </c>
      <c r="B10" s="11" t="s">
        <v>30</v>
      </c>
      <c r="C10" s="6" t="s">
        <v>25</v>
      </c>
      <c r="D10" s="11" t="s">
        <v>14</v>
      </c>
      <c r="E10" s="11" t="s">
        <v>49</v>
      </c>
      <c r="F10" s="12">
        <v>72.75</v>
      </c>
      <c r="G10" s="10"/>
      <c r="H10" s="12">
        <v>72.75</v>
      </c>
      <c r="I10" s="13">
        <f t="shared" si="0"/>
        <v>29.1</v>
      </c>
      <c r="J10" s="15" t="s">
        <v>52</v>
      </c>
      <c r="K10" s="19">
        <v>0</v>
      </c>
      <c r="L10" s="14"/>
      <c r="M10" s="14"/>
      <c r="N10" s="10"/>
      <c r="O10" s="14">
        <f t="shared" si="3"/>
        <v>0</v>
      </c>
      <c r="P10" s="13">
        <f t="shared" si="1"/>
        <v>0</v>
      </c>
      <c r="Q10" s="13">
        <f t="shared" si="2"/>
        <v>29.1</v>
      </c>
    </row>
    <row r="11" spans="1:17" ht="27.75" customHeight="1">
      <c r="A11" s="10">
        <v>9</v>
      </c>
      <c r="B11" s="11" t="s">
        <v>31</v>
      </c>
      <c r="C11" s="6" t="s">
        <v>25</v>
      </c>
      <c r="D11" s="11" t="s">
        <v>5</v>
      </c>
      <c r="E11" s="11" t="s">
        <v>49</v>
      </c>
      <c r="F11" s="12">
        <v>72.05</v>
      </c>
      <c r="G11" s="10"/>
      <c r="H11" s="12">
        <v>72.05</v>
      </c>
      <c r="I11" s="13">
        <f t="shared" si="0"/>
        <v>28.82</v>
      </c>
      <c r="J11" s="13"/>
      <c r="K11" s="15">
        <v>84.6</v>
      </c>
      <c r="L11" s="14"/>
      <c r="M11" s="14"/>
      <c r="N11" s="10"/>
      <c r="O11" s="14">
        <f t="shared" si="3"/>
        <v>84.6</v>
      </c>
      <c r="P11" s="13">
        <f t="shared" si="1"/>
        <v>50.76</v>
      </c>
      <c r="Q11" s="13">
        <f t="shared" si="2"/>
        <v>79.58</v>
      </c>
    </row>
    <row r="12" spans="1:17" ht="27.75" customHeight="1">
      <c r="A12" s="10">
        <v>10</v>
      </c>
      <c r="B12" s="11" t="s">
        <v>32</v>
      </c>
      <c r="C12" s="6" t="s">
        <v>25</v>
      </c>
      <c r="D12" s="11" t="s">
        <v>15</v>
      </c>
      <c r="E12" s="11" t="s">
        <v>49</v>
      </c>
      <c r="F12" s="12">
        <v>69.25</v>
      </c>
      <c r="G12" s="10"/>
      <c r="H12" s="12">
        <v>69.25</v>
      </c>
      <c r="I12" s="13">
        <f t="shared" si="0"/>
        <v>27.700000000000003</v>
      </c>
      <c r="J12" s="15" t="s">
        <v>52</v>
      </c>
      <c r="K12" s="15">
        <v>0</v>
      </c>
      <c r="L12" s="14"/>
      <c r="M12" s="14"/>
      <c r="N12" s="10"/>
      <c r="O12" s="14">
        <f t="shared" si="3"/>
        <v>0</v>
      </c>
      <c r="P12" s="13">
        <f t="shared" si="1"/>
        <v>0</v>
      </c>
      <c r="Q12" s="13">
        <f t="shared" si="2"/>
        <v>27.700000000000003</v>
      </c>
    </row>
    <row r="13" spans="1:17" ht="27.75" customHeight="1">
      <c r="A13" s="10">
        <v>11</v>
      </c>
      <c r="B13" s="11" t="s">
        <v>33</v>
      </c>
      <c r="C13" s="6" t="s">
        <v>22</v>
      </c>
      <c r="D13" s="11" t="s">
        <v>16</v>
      </c>
      <c r="E13" s="11" t="s">
        <v>50</v>
      </c>
      <c r="F13" s="12">
        <v>73</v>
      </c>
      <c r="G13" s="10"/>
      <c r="H13" s="12">
        <v>73</v>
      </c>
      <c r="I13" s="13">
        <f t="shared" si="0"/>
        <v>29.200000000000003</v>
      </c>
      <c r="J13" s="13"/>
      <c r="K13" s="15">
        <v>81.6</v>
      </c>
      <c r="L13" s="14">
        <f>K13*0.3</f>
        <v>24.479999999999997</v>
      </c>
      <c r="M13" s="14"/>
      <c r="N13" s="15">
        <v>42</v>
      </c>
      <c r="O13" s="14">
        <f>N13+L13</f>
        <v>66.47999999999999</v>
      </c>
      <c r="P13" s="13">
        <f>O13*0.6</f>
        <v>39.88799999999999</v>
      </c>
      <c r="Q13" s="13">
        <f t="shared" si="2"/>
        <v>69.088</v>
      </c>
    </row>
    <row r="14" spans="1:17" ht="27.75" customHeight="1">
      <c r="A14" s="10">
        <v>12</v>
      </c>
      <c r="B14" s="11" t="s">
        <v>34</v>
      </c>
      <c r="C14" s="6" t="s">
        <v>25</v>
      </c>
      <c r="D14" s="11" t="s">
        <v>17</v>
      </c>
      <c r="E14" s="11" t="s">
        <v>50</v>
      </c>
      <c r="F14" s="12">
        <v>72.5</v>
      </c>
      <c r="G14" s="10"/>
      <c r="H14" s="12">
        <v>72.5</v>
      </c>
      <c r="I14" s="13">
        <f t="shared" si="0"/>
        <v>29</v>
      </c>
      <c r="J14" s="13"/>
      <c r="K14" s="15">
        <v>87.2</v>
      </c>
      <c r="L14" s="14">
        <f>K14*0.3</f>
        <v>26.16</v>
      </c>
      <c r="M14" s="14"/>
      <c r="N14" s="15">
        <v>35.5</v>
      </c>
      <c r="O14" s="14">
        <f>N14+L14</f>
        <v>61.66</v>
      </c>
      <c r="P14" s="13">
        <f>O14*0.6</f>
        <v>36.995999999999995</v>
      </c>
      <c r="Q14" s="13">
        <f t="shared" si="2"/>
        <v>65.996</v>
      </c>
    </row>
    <row r="15" spans="1:17" ht="27.75" customHeight="1">
      <c r="A15" s="10">
        <v>13</v>
      </c>
      <c r="B15" s="11" t="s">
        <v>35</v>
      </c>
      <c r="C15" s="6" t="s">
        <v>25</v>
      </c>
      <c r="D15" s="11" t="s">
        <v>18</v>
      </c>
      <c r="E15" s="11" t="s">
        <v>50</v>
      </c>
      <c r="F15" s="12">
        <v>70.05</v>
      </c>
      <c r="G15" s="10"/>
      <c r="H15" s="12">
        <v>70.05</v>
      </c>
      <c r="I15" s="13">
        <f t="shared" si="0"/>
        <v>28.02</v>
      </c>
      <c r="J15" s="13"/>
      <c r="K15" s="15">
        <v>80.6</v>
      </c>
      <c r="L15" s="14">
        <f>K15*0.3</f>
        <v>24.179999999999996</v>
      </c>
      <c r="M15" s="14"/>
      <c r="N15" s="15">
        <v>25.4</v>
      </c>
      <c r="O15" s="14">
        <f>N15+L15</f>
        <v>49.58</v>
      </c>
      <c r="P15" s="13">
        <f>O15*0.6</f>
        <v>29.747999999999998</v>
      </c>
      <c r="Q15" s="13">
        <f t="shared" si="2"/>
        <v>57.768</v>
      </c>
    </row>
    <row r="16" spans="1:17" ht="27.75" customHeight="1">
      <c r="A16" s="10">
        <v>14</v>
      </c>
      <c r="B16" s="11" t="s">
        <v>36</v>
      </c>
      <c r="C16" s="6" t="s">
        <v>25</v>
      </c>
      <c r="D16" s="11" t="s">
        <v>19</v>
      </c>
      <c r="E16" s="11" t="s">
        <v>50</v>
      </c>
      <c r="F16" s="12">
        <v>68.95</v>
      </c>
      <c r="G16" s="10"/>
      <c r="H16" s="12">
        <v>68.95</v>
      </c>
      <c r="I16" s="13">
        <f t="shared" si="0"/>
        <v>27.580000000000002</v>
      </c>
      <c r="J16" s="13"/>
      <c r="K16" s="15">
        <v>82.8</v>
      </c>
      <c r="L16" s="14">
        <f>K16*0.3</f>
        <v>24.84</v>
      </c>
      <c r="M16" s="14"/>
      <c r="N16" s="15">
        <v>32.5</v>
      </c>
      <c r="O16" s="14">
        <f>N16+L16</f>
        <v>57.34</v>
      </c>
      <c r="P16" s="13">
        <f>O16*0.6</f>
        <v>34.404</v>
      </c>
      <c r="Q16" s="13">
        <f t="shared" si="2"/>
        <v>61.98400000000001</v>
      </c>
    </row>
    <row r="17" spans="1:17" ht="27.75" customHeight="1">
      <c r="A17" s="10">
        <v>15</v>
      </c>
      <c r="B17" s="11" t="s">
        <v>37</v>
      </c>
      <c r="C17" s="6" t="s">
        <v>25</v>
      </c>
      <c r="D17" s="11" t="s">
        <v>20</v>
      </c>
      <c r="E17" s="11" t="s">
        <v>50</v>
      </c>
      <c r="F17" s="12">
        <v>67.3</v>
      </c>
      <c r="G17" s="10"/>
      <c r="H17" s="12">
        <v>67.3</v>
      </c>
      <c r="I17" s="13">
        <f t="shared" si="0"/>
        <v>26.92</v>
      </c>
      <c r="J17" s="13"/>
      <c r="K17" s="15">
        <v>86</v>
      </c>
      <c r="L17" s="14">
        <f>K17*0.3</f>
        <v>25.8</v>
      </c>
      <c r="M17" s="18" t="s">
        <v>54</v>
      </c>
      <c r="N17" s="16">
        <v>0</v>
      </c>
      <c r="O17" s="14">
        <f>N17+L17</f>
        <v>25.8</v>
      </c>
      <c r="P17" s="13">
        <f>O17*0.6</f>
        <v>15.48</v>
      </c>
      <c r="Q17" s="13">
        <f t="shared" si="2"/>
        <v>42.400000000000006</v>
      </c>
    </row>
  </sheetData>
  <sheetProtection/>
  <autoFilter ref="A2:H17"/>
  <mergeCells count="1">
    <mergeCell ref="A1:Q1"/>
  </mergeCells>
  <conditionalFormatting sqref="B3:B17 D3:F17 H3:H17">
    <cfRule type="expression" priority="20" dxfId="0" stopIfTrue="1">
      <formula>MOD(ROW()-1,2)=0</formula>
    </cfRule>
  </conditionalFormatting>
  <printOptions horizontalCentered="1"/>
  <pageMargins left="0.31496062992125984" right="0.31496062992125984" top="0.35433070866141736" bottom="0.31496062992125984" header="0.1574803149606299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2023-11-07T07:05:03Z</cp:lastPrinted>
  <dcterms:created xsi:type="dcterms:W3CDTF">2023-08-01T07:41:24Z</dcterms:created>
  <dcterms:modified xsi:type="dcterms:W3CDTF">2023-11-13T02:00:24Z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A31C7090E37049F09E812DD04AC93E32_12</vt:lpwstr>
  </property>
  <property fmtid="{D5CDD505-2E9C-101B-9397-08002B2CF9AE}" pid="3" name="KSOProductBuildVer">
    <vt:lpwstr>2052-11.1.0.14309</vt:lpwstr>
  </property>
  <property fmtid="{D5CDD505-2E9C-101B-9397-08002B2CF9AE}" pid="4" name="KSOReadingLayout">
    <vt:bool>true</vt:bool>
  </property>
</Properties>
</file>