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其他工作\公开招聘\2023公开招聘\4.综合成绩\"/>
    </mc:Choice>
  </mc:AlternateContent>
  <bookViews>
    <workbookView xWindow="0" yWindow="0" windowWidth="24000" windowHeight="9840"/>
  </bookViews>
  <sheets>
    <sheet name="Sheet2" sheetId="5" r:id="rId1"/>
  </sheets>
  <definedNames>
    <definedName name="_xlnm._FilterDatabase" localSheetId="0" hidden="1">Sheet2!$A$3:$O$12</definedName>
    <definedName name="_xlnm.Print_Area" localSheetId="0">Sheet2!$A$1:$O$16</definedName>
    <definedName name="_xlnm.Print_Titles" localSheetId="0">Sheet2!$2:$3</definedName>
  </definedNames>
  <calcPr calcId="162913"/>
</workbook>
</file>

<file path=xl/calcChain.xml><?xml version="1.0" encoding="utf-8"?>
<calcChain xmlns="http://schemas.openxmlformats.org/spreadsheetml/2006/main">
  <c r="K12" i="5" l="1"/>
  <c r="K13" i="5"/>
  <c r="L13" i="5" s="1"/>
  <c r="M13" i="5" s="1"/>
  <c r="K14" i="5"/>
  <c r="K15" i="5"/>
  <c r="K16" i="5"/>
  <c r="L12" i="5"/>
  <c r="K5" i="5"/>
  <c r="L5" i="5" s="1"/>
  <c r="M5" i="5" s="1"/>
  <c r="K6" i="5"/>
  <c r="K7" i="5"/>
  <c r="K8" i="5"/>
  <c r="L8" i="5" s="1"/>
  <c r="K9" i="5"/>
  <c r="L9" i="5" s="1"/>
  <c r="K10" i="5"/>
  <c r="K11" i="5"/>
  <c r="K4" i="5"/>
  <c r="L4" i="5"/>
  <c r="H5" i="5"/>
  <c r="H6" i="5"/>
  <c r="H7" i="5"/>
  <c r="H8" i="5"/>
  <c r="H9" i="5"/>
  <c r="H10" i="5"/>
  <c r="H11" i="5"/>
  <c r="H12" i="5"/>
  <c r="H13" i="5"/>
  <c r="H14" i="5"/>
  <c r="H15" i="5"/>
  <c r="H16" i="5"/>
  <c r="H4" i="5"/>
  <c r="L16" i="5"/>
  <c r="L15" i="5"/>
  <c r="M15" i="5" s="1"/>
  <c r="L14" i="5"/>
  <c r="L11" i="5"/>
  <c r="L10" i="5"/>
  <c r="L7" i="5"/>
  <c r="M7" i="5"/>
  <c r="L6" i="5"/>
  <c r="M16" i="5" l="1"/>
  <c r="M10" i="5"/>
  <c r="M9" i="5"/>
  <c r="M14" i="5"/>
  <c r="M6" i="5"/>
  <c r="M11" i="5"/>
  <c r="M4" i="5"/>
  <c r="M8" i="5"/>
  <c r="M12" i="5"/>
</calcChain>
</file>

<file path=xl/sharedStrings.xml><?xml version="1.0" encoding="utf-8"?>
<sst xmlns="http://schemas.openxmlformats.org/spreadsheetml/2006/main" count="47" uniqueCount="40">
  <si>
    <t>序号</t>
  </si>
  <si>
    <t>岗位名称</t>
  </si>
  <si>
    <t>职位代码</t>
  </si>
  <si>
    <t>招聘计划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</si>
  <si>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</si>
  <si>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</si>
  <si>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</si>
  <si>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</si>
  <si>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</si>
  <si>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</si>
  <si>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</si>
  <si>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</si>
  <si>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折合40％</t>
  </si>
  <si>
    <t>折合60%</t>
  </si>
  <si>
    <t>专技</t>
  </si>
  <si>
    <t>专职教师（四）</t>
    <phoneticPr fontId="8" type="noConversion"/>
  </si>
  <si>
    <t>专职教师（五）</t>
    <phoneticPr fontId="8" type="noConversion"/>
  </si>
  <si>
    <t>专职教师（六）</t>
    <phoneticPr fontId="8" type="noConversion"/>
  </si>
  <si>
    <t>实习指导教师（西式面点）</t>
  </si>
  <si>
    <t>会计</t>
    <phoneticPr fontId="8" type="noConversion"/>
  </si>
  <si>
    <t>文秘</t>
    <phoneticPr fontId="8" type="noConversion"/>
  </si>
  <si>
    <t>吴集雄</t>
  </si>
  <si>
    <t>颜珊珊</t>
  </si>
  <si>
    <t>谢莉姝</t>
  </si>
  <si>
    <t>令狐楚</t>
  </si>
  <si>
    <t>廖柏娥</t>
  </si>
  <si>
    <t>李峰名</t>
  </si>
  <si>
    <t>陈立德</t>
  </si>
  <si>
    <t>唐诗</t>
  </si>
  <si>
    <t>刘俊隆</t>
  </si>
  <si>
    <t>邓俏</t>
  </si>
  <si>
    <t>曹倩</t>
  </si>
  <si>
    <t>郭建华</t>
  </si>
  <si>
    <t>郭应菲</t>
  </si>
  <si>
    <t>/</t>
    <phoneticPr fontId="8" type="noConversion"/>
  </si>
  <si>
    <t>2023年郴州技师学院公开招聘工作人员综合成绩汇总表</t>
    <phoneticPr fontId="8" type="noConversion"/>
  </si>
  <si>
    <t>熟练教师
（体育）</t>
    <phoneticPr fontId="8" type="noConversion"/>
  </si>
  <si>
    <t>实操成绩</t>
    <phoneticPr fontId="8" type="noConversion"/>
  </si>
  <si>
    <t>试教（结构化面试）成绩</t>
    <phoneticPr fontId="8" type="noConversion"/>
  </si>
  <si>
    <t>面试成绩=试教（结构化面试）成绩*50%+实操成绩*50%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</si>
</sst>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view="pageBreakPreview" zoomScale="85" zoomScaleNormal="100" workbookViewId="0">
      <pane xSplit="8" ySplit="3" topLeftCell="I9" activePane="bottomRight" state="frozen"/>
      <selection pane="topRight"/>
      <selection pane="bottomLeft"/>
      <selection pane="bottomRight" activeCell="A4" sqref="A4:A16"/>
    </sheetView>
  </sheetViews>
  <sheetFormatPr defaultColWidth="9" defaultRowHeight="42" customHeight="1" x14ac:dyDescent="0.25"/>
  <cols>
    <col min="1" max="1" width="6.21875" style="1" customWidth="1"/>
    <col min="2" max="2" width="16.44140625" style="13" customWidth="1"/>
    <col min="3" max="4" width="7.109375" style="1" customWidth="1"/>
    <col min="5" max="5" width="9" style="1" customWidth="1"/>
    <col min="6" max="6" width="13.44140625" style="14" customWidth="1"/>
    <col min="7" max="8" width="9.44140625" style="1" customWidth="1"/>
    <col min="9" max="9" width="22.109375" style="1" customWidth="1"/>
    <col min="10" max="10" width="9.44140625" style="1" customWidth="1"/>
    <col min="11" max="11" width="24" style="1" customWidth="1"/>
    <col min="12" max="14" width="9.44140625" style="1" customWidth="1"/>
    <col min="15" max="15" width="10.5546875" style="1" customWidth="1"/>
    <col min="16" max="16384" width="9" style="1"/>
  </cols>
  <sheetData>
    <row r="1" spans="1:18" ht="100.8" customHeight="1" x14ac:dyDescent="0.25">
      <c r="A1" s="24" t="s">
        <v>35</v>
      </c>
      <c r="B1" s="25"/>
      <c r="C1" s="24"/>
      <c r="D1" s="24"/>
      <c r="E1" s="24"/>
      <c r="F1" s="26"/>
      <c r="G1" s="24"/>
      <c r="H1" s="24"/>
      <c r="I1" s="24"/>
      <c r="J1" s="24"/>
      <c r="K1" s="24"/>
      <c r="L1" s="24"/>
      <c r="M1" s="24"/>
      <c r="N1" s="24"/>
      <c r="O1" s="24"/>
    </row>
    <row r="2" spans="1:18" ht="34.049999999999997" customHeight="1" x14ac:dyDescent="0.25">
      <c r="A2" s="18" t="s">
        <v>0</v>
      </c>
      <c r="B2" s="22" t="s">
        <v>1</v>
      </c>
      <c r="C2" s="22" t="s">
        <v>2</v>
      </c>
      <c r="D2" s="22" t="s">
        <v>3</v>
      </c>
      <c r="E2" s="18" t="s">
        <v>4</v>
      </c>
      <c r="F2" s="20" t="s">
        <v>5</v>
      </c>
      <c r="G2" s="27" t="s">
        <v>6</v>
      </c>
      <c r="H2" s="28"/>
      <c r="I2" s="27" t="s">
        <v>7</v>
      </c>
      <c r="J2" s="29"/>
      <c r="K2" s="29"/>
      <c r="L2" s="28"/>
      <c r="M2" s="22" t="s">
        <v>8</v>
      </c>
      <c r="N2" s="22" t="s">
        <v>9</v>
      </c>
      <c r="O2" s="22" t="s">
        <v>10</v>
      </c>
    </row>
    <row r="3" spans="1:18" ht="42" customHeight="1" x14ac:dyDescent="0.25">
      <c r="A3" s="19"/>
      <c r="B3" s="23"/>
      <c r="C3" s="23"/>
      <c r="D3" s="23"/>
      <c r="E3" s="19"/>
      <c r="F3" s="21"/>
      <c r="G3" s="2" t="s">
        <v>11</v>
      </c>
      <c r="H3" s="2" t="s">
        <v>12</v>
      </c>
      <c r="I3" s="2" t="s">
        <v>38</v>
      </c>
      <c r="J3" s="2" t="s">
        <v>37</v>
      </c>
      <c r="K3" s="8" t="s">
        <v>39</v>
      </c>
      <c r="L3" s="2" t="s">
        <v>13</v>
      </c>
      <c r="M3" s="23"/>
      <c r="N3" s="23"/>
      <c r="O3" s="23"/>
    </row>
    <row r="4" spans="1:18" ht="33.6" customHeight="1" x14ac:dyDescent="0.25">
      <c r="A4" s="3">
        <v>1</v>
      </c>
      <c r="B4" s="16" t="s">
        <v>15</v>
      </c>
      <c r="C4" s="16">
        <v>104</v>
      </c>
      <c r="D4" s="16">
        <v>1</v>
      </c>
      <c r="E4" s="4" t="s">
        <v>21</v>
      </c>
      <c r="F4" s="4">
        <v>38000100620</v>
      </c>
      <c r="G4" s="5">
        <v>76.05</v>
      </c>
      <c r="H4" s="6">
        <f>G4*0.4</f>
        <v>30.42</v>
      </c>
      <c r="I4" s="9">
        <v>87.4</v>
      </c>
      <c r="J4" s="9" t="s">
        <v>34</v>
      </c>
      <c r="K4" s="9">
        <f>I4</f>
        <v>87.4</v>
      </c>
      <c r="L4" s="9">
        <f>ROUND(K4*0.6,2)</f>
        <v>52.44</v>
      </c>
      <c r="M4" s="6">
        <f>H4+L4</f>
        <v>82.86</v>
      </c>
      <c r="N4" s="10">
        <v>1</v>
      </c>
      <c r="O4" s="10"/>
      <c r="R4" s="12"/>
    </row>
    <row r="5" spans="1:18" ht="33.6" customHeight="1" x14ac:dyDescent="0.25">
      <c r="A5" s="3">
        <v>2</v>
      </c>
      <c r="B5" s="17"/>
      <c r="C5" s="17"/>
      <c r="D5" s="17"/>
      <c r="E5" s="4" t="s">
        <v>22</v>
      </c>
      <c r="F5" s="4">
        <v>38000100622</v>
      </c>
      <c r="G5" s="5">
        <v>72.099999999999994</v>
      </c>
      <c r="H5" s="6">
        <f t="shared" ref="H5:H16" si="0">G5*0.4</f>
        <v>28.84</v>
      </c>
      <c r="I5" s="9">
        <v>80.06</v>
      </c>
      <c r="J5" s="9" t="s">
        <v>34</v>
      </c>
      <c r="K5" s="9">
        <f t="shared" ref="K5:K11" si="1">I5</f>
        <v>80.06</v>
      </c>
      <c r="L5" s="9">
        <f>ROUND(K5*0.6,2)</f>
        <v>48.04</v>
      </c>
      <c r="M5" s="6">
        <f>H5+L5</f>
        <v>76.88</v>
      </c>
      <c r="N5" s="10">
        <v>2</v>
      </c>
      <c r="O5" s="10"/>
      <c r="R5" s="12"/>
    </row>
    <row r="6" spans="1:18" ht="33.6" customHeight="1" x14ac:dyDescent="0.25">
      <c r="A6" s="3">
        <v>3</v>
      </c>
      <c r="B6" s="16" t="s">
        <v>16</v>
      </c>
      <c r="C6" s="16">
        <v>105</v>
      </c>
      <c r="D6" s="16">
        <v>1</v>
      </c>
      <c r="E6" s="4" t="s">
        <v>23</v>
      </c>
      <c r="F6" s="4">
        <v>38000100418</v>
      </c>
      <c r="G6" s="5">
        <v>61.65</v>
      </c>
      <c r="H6" s="6">
        <f t="shared" si="0"/>
        <v>24.66</v>
      </c>
      <c r="I6" s="9">
        <v>82.32</v>
      </c>
      <c r="J6" s="9" t="s">
        <v>34</v>
      </c>
      <c r="K6" s="9">
        <f t="shared" si="1"/>
        <v>82.32</v>
      </c>
      <c r="L6" s="9">
        <f t="shared" ref="L6:L16" si="2">ROUND(K6*0.6,2)</f>
        <v>49.39</v>
      </c>
      <c r="M6" s="6">
        <f t="shared" ref="M6:M16" si="3">H6+L6</f>
        <v>74.05</v>
      </c>
      <c r="N6" s="10">
        <v>1</v>
      </c>
      <c r="O6" s="10"/>
      <c r="R6" s="12"/>
    </row>
    <row r="7" spans="1:18" ht="33.6" customHeight="1" x14ac:dyDescent="0.25">
      <c r="A7" s="3">
        <v>4</v>
      </c>
      <c r="B7" s="17"/>
      <c r="C7" s="17" t="s">
        <v>14</v>
      </c>
      <c r="D7" s="17">
        <v>1</v>
      </c>
      <c r="E7" s="4" t="s">
        <v>24</v>
      </c>
      <c r="F7" s="4">
        <v>38000100806</v>
      </c>
      <c r="G7" s="5">
        <v>52.05</v>
      </c>
      <c r="H7" s="6">
        <f t="shared" si="0"/>
        <v>20.82</v>
      </c>
      <c r="I7" s="9">
        <v>78.84</v>
      </c>
      <c r="J7" s="9" t="s">
        <v>34</v>
      </c>
      <c r="K7" s="9">
        <f t="shared" si="1"/>
        <v>78.84</v>
      </c>
      <c r="L7" s="9">
        <f t="shared" si="2"/>
        <v>47.3</v>
      </c>
      <c r="M7" s="6">
        <f t="shared" si="3"/>
        <v>68.12</v>
      </c>
      <c r="N7" s="10">
        <v>2</v>
      </c>
      <c r="O7" s="10"/>
      <c r="R7" s="12"/>
    </row>
    <row r="8" spans="1:18" ht="33.6" customHeight="1" x14ac:dyDescent="0.25">
      <c r="A8" s="3">
        <v>5</v>
      </c>
      <c r="B8" s="15" t="s">
        <v>17</v>
      </c>
      <c r="C8" s="15">
        <v>106</v>
      </c>
      <c r="D8" s="15">
        <v>1</v>
      </c>
      <c r="E8" s="4" t="s">
        <v>25</v>
      </c>
      <c r="F8" s="4">
        <v>38000100803</v>
      </c>
      <c r="G8" s="5">
        <v>64.150000000000006</v>
      </c>
      <c r="H8" s="6">
        <f t="shared" si="0"/>
        <v>25.660000000000004</v>
      </c>
      <c r="I8" s="9">
        <v>83.46</v>
      </c>
      <c r="J8" s="9" t="s">
        <v>34</v>
      </c>
      <c r="K8" s="9">
        <f t="shared" si="1"/>
        <v>83.46</v>
      </c>
      <c r="L8" s="9">
        <f t="shared" si="2"/>
        <v>50.08</v>
      </c>
      <c r="M8" s="6">
        <f t="shared" si="3"/>
        <v>75.740000000000009</v>
      </c>
      <c r="N8" s="10">
        <v>1</v>
      </c>
      <c r="O8" s="10"/>
      <c r="R8" s="12"/>
    </row>
    <row r="9" spans="1:18" ht="33.6" customHeight="1" x14ac:dyDescent="0.25">
      <c r="A9" s="3">
        <v>6</v>
      </c>
      <c r="B9" s="15"/>
      <c r="C9" s="15"/>
      <c r="D9" s="15"/>
      <c r="E9" s="4" t="s">
        <v>26</v>
      </c>
      <c r="F9" s="4">
        <v>38000100314</v>
      </c>
      <c r="G9" s="5">
        <v>68.349999999999994</v>
      </c>
      <c r="H9" s="6">
        <f t="shared" si="0"/>
        <v>27.34</v>
      </c>
      <c r="I9" s="9">
        <v>80.36</v>
      </c>
      <c r="J9" s="9" t="s">
        <v>34</v>
      </c>
      <c r="K9" s="9">
        <f t="shared" si="1"/>
        <v>80.36</v>
      </c>
      <c r="L9" s="9">
        <f t="shared" si="2"/>
        <v>48.22</v>
      </c>
      <c r="M9" s="6">
        <f t="shared" si="3"/>
        <v>75.56</v>
      </c>
      <c r="N9" s="10">
        <v>2</v>
      </c>
      <c r="O9" s="10"/>
      <c r="R9" s="12"/>
    </row>
    <row r="10" spans="1:18" ht="33.6" customHeight="1" x14ac:dyDescent="0.25">
      <c r="A10" s="3">
        <v>7</v>
      </c>
      <c r="B10" s="15" t="s">
        <v>36</v>
      </c>
      <c r="C10" s="15">
        <v>202</v>
      </c>
      <c r="D10" s="15">
        <v>1</v>
      </c>
      <c r="E10" s="4" t="s">
        <v>27</v>
      </c>
      <c r="F10" s="4">
        <v>38000100410</v>
      </c>
      <c r="G10" s="5">
        <v>62.3</v>
      </c>
      <c r="H10" s="6">
        <f t="shared" si="0"/>
        <v>24.92</v>
      </c>
      <c r="I10" s="9">
        <v>83.32</v>
      </c>
      <c r="J10" s="9" t="s">
        <v>34</v>
      </c>
      <c r="K10" s="9">
        <f t="shared" si="1"/>
        <v>83.32</v>
      </c>
      <c r="L10" s="9">
        <f t="shared" ref="L10:L11" si="4">ROUND(K10*0.6,2)</f>
        <v>49.99</v>
      </c>
      <c r="M10" s="6">
        <f t="shared" ref="M10:M11" si="5">H10+L10</f>
        <v>74.91</v>
      </c>
      <c r="N10" s="10">
        <v>1</v>
      </c>
      <c r="O10" s="10"/>
      <c r="R10" s="12"/>
    </row>
    <row r="11" spans="1:18" ht="33.6" customHeight="1" x14ac:dyDescent="0.25">
      <c r="A11" s="3">
        <v>8</v>
      </c>
      <c r="B11" s="15"/>
      <c r="C11" s="15"/>
      <c r="D11" s="15"/>
      <c r="E11" s="4" t="s">
        <v>28</v>
      </c>
      <c r="F11" s="4">
        <v>38000100708</v>
      </c>
      <c r="G11" s="5">
        <v>62.65</v>
      </c>
      <c r="H11" s="6">
        <f t="shared" si="0"/>
        <v>25.060000000000002</v>
      </c>
      <c r="I11" s="9">
        <v>79.959999999999994</v>
      </c>
      <c r="J11" s="9" t="s">
        <v>34</v>
      </c>
      <c r="K11" s="9">
        <f t="shared" si="1"/>
        <v>79.959999999999994</v>
      </c>
      <c r="L11" s="9">
        <f t="shared" si="4"/>
        <v>47.98</v>
      </c>
      <c r="M11" s="6">
        <f t="shared" si="5"/>
        <v>73.039999999999992</v>
      </c>
      <c r="N11" s="10">
        <v>2</v>
      </c>
      <c r="O11" s="10"/>
      <c r="R11" s="12"/>
    </row>
    <row r="12" spans="1:18" ht="33.6" customHeight="1" x14ac:dyDescent="0.25">
      <c r="A12" s="3">
        <v>9</v>
      </c>
      <c r="B12" s="7" t="s">
        <v>18</v>
      </c>
      <c r="C12" s="11">
        <v>301</v>
      </c>
      <c r="D12" s="11">
        <v>1</v>
      </c>
      <c r="E12" s="4" t="s">
        <v>29</v>
      </c>
      <c r="F12" s="4">
        <v>38000100613</v>
      </c>
      <c r="G12" s="5">
        <v>56.4</v>
      </c>
      <c r="H12" s="6">
        <f t="shared" si="0"/>
        <v>22.560000000000002</v>
      </c>
      <c r="I12" s="9">
        <v>80.58</v>
      </c>
      <c r="J12" s="9">
        <v>82.6</v>
      </c>
      <c r="K12" s="9">
        <f>I12*0.5+J12*0.5</f>
        <v>81.59</v>
      </c>
      <c r="L12" s="9">
        <f t="shared" si="2"/>
        <v>48.95</v>
      </c>
      <c r="M12" s="6">
        <f t="shared" si="3"/>
        <v>71.510000000000005</v>
      </c>
      <c r="N12" s="10">
        <v>1</v>
      </c>
      <c r="O12" s="10"/>
      <c r="R12" s="12"/>
    </row>
    <row r="13" spans="1:18" ht="33.6" customHeight="1" x14ac:dyDescent="0.25">
      <c r="A13" s="3">
        <v>10</v>
      </c>
      <c r="B13" s="15" t="s">
        <v>19</v>
      </c>
      <c r="C13" s="15">
        <v>401</v>
      </c>
      <c r="D13" s="15">
        <v>1</v>
      </c>
      <c r="E13" s="4" t="s">
        <v>30</v>
      </c>
      <c r="F13" s="4">
        <v>39000100917</v>
      </c>
      <c r="G13" s="5">
        <v>80.349999999999994</v>
      </c>
      <c r="H13" s="6">
        <f t="shared" si="0"/>
        <v>32.14</v>
      </c>
      <c r="I13" s="9">
        <v>80.599999999999994</v>
      </c>
      <c r="J13" s="9">
        <v>70</v>
      </c>
      <c r="K13" s="9">
        <f t="shared" ref="K13:K16" si="6">I13*0.5+J13*0.5</f>
        <v>75.3</v>
      </c>
      <c r="L13" s="9">
        <f t="shared" si="2"/>
        <v>45.18</v>
      </c>
      <c r="M13" s="6">
        <f t="shared" si="3"/>
        <v>77.319999999999993</v>
      </c>
      <c r="N13" s="10">
        <v>1</v>
      </c>
      <c r="O13" s="10"/>
      <c r="R13" s="12"/>
    </row>
    <row r="14" spans="1:18" ht="33.6" customHeight="1" x14ac:dyDescent="0.25">
      <c r="A14" s="3">
        <v>11</v>
      </c>
      <c r="B14" s="15"/>
      <c r="C14" s="15"/>
      <c r="D14" s="15"/>
      <c r="E14" s="4" t="s">
        <v>31</v>
      </c>
      <c r="F14" s="4">
        <v>39000101212</v>
      </c>
      <c r="G14" s="5">
        <v>81.8</v>
      </c>
      <c r="H14" s="6">
        <f t="shared" si="0"/>
        <v>32.72</v>
      </c>
      <c r="I14" s="9">
        <v>75.72</v>
      </c>
      <c r="J14" s="9">
        <v>70</v>
      </c>
      <c r="K14" s="9">
        <f t="shared" si="6"/>
        <v>72.86</v>
      </c>
      <c r="L14" s="9">
        <f t="shared" si="2"/>
        <v>43.72</v>
      </c>
      <c r="M14" s="6">
        <f t="shared" si="3"/>
        <v>76.44</v>
      </c>
      <c r="N14" s="10">
        <v>2</v>
      </c>
      <c r="O14" s="10"/>
      <c r="R14" s="12"/>
    </row>
    <row r="15" spans="1:18" ht="33.6" customHeight="1" x14ac:dyDescent="0.25">
      <c r="A15" s="3">
        <v>12</v>
      </c>
      <c r="B15" s="15" t="s">
        <v>20</v>
      </c>
      <c r="C15" s="15">
        <v>501</v>
      </c>
      <c r="D15" s="15">
        <v>1</v>
      </c>
      <c r="E15" s="4" t="s">
        <v>32</v>
      </c>
      <c r="F15" s="4">
        <v>40000101511</v>
      </c>
      <c r="G15" s="5">
        <v>77.5</v>
      </c>
      <c r="H15" s="6">
        <f t="shared" si="0"/>
        <v>31</v>
      </c>
      <c r="I15" s="9">
        <v>83.02</v>
      </c>
      <c r="J15" s="9">
        <v>83.56</v>
      </c>
      <c r="K15" s="9">
        <f t="shared" si="6"/>
        <v>83.289999999999992</v>
      </c>
      <c r="L15" s="9">
        <f t="shared" si="2"/>
        <v>49.97</v>
      </c>
      <c r="M15" s="6">
        <f t="shared" si="3"/>
        <v>80.97</v>
      </c>
      <c r="N15" s="10">
        <v>1</v>
      </c>
      <c r="O15" s="10"/>
      <c r="R15" s="12"/>
    </row>
    <row r="16" spans="1:18" ht="33.6" customHeight="1" x14ac:dyDescent="0.25">
      <c r="A16" s="3">
        <v>13</v>
      </c>
      <c r="B16" s="15"/>
      <c r="C16" s="15"/>
      <c r="D16" s="15"/>
      <c r="E16" s="4" t="s">
        <v>33</v>
      </c>
      <c r="F16" s="4">
        <v>40000101508</v>
      </c>
      <c r="G16" s="5">
        <v>75.75</v>
      </c>
      <c r="H16" s="6">
        <f t="shared" si="0"/>
        <v>30.3</v>
      </c>
      <c r="I16" s="9">
        <v>79.36</v>
      </c>
      <c r="J16" s="9">
        <v>86.28</v>
      </c>
      <c r="K16" s="9">
        <f t="shared" si="6"/>
        <v>82.82</v>
      </c>
      <c r="L16" s="9">
        <f t="shared" si="2"/>
        <v>49.69</v>
      </c>
      <c r="M16" s="6">
        <f t="shared" si="3"/>
        <v>79.989999999999995</v>
      </c>
      <c r="N16" s="10">
        <v>2</v>
      </c>
      <c r="O16" s="10"/>
      <c r="R16" s="12"/>
    </row>
  </sheetData>
  <autoFilter ref="A3:O12"/>
  <mergeCells count="30">
    <mergeCell ref="A1:O1"/>
    <mergeCell ref="G2:H2"/>
    <mergeCell ref="I2:L2"/>
    <mergeCell ref="A2:A3"/>
    <mergeCell ref="B2:B3"/>
    <mergeCell ref="D2:D3"/>
    <mergeCell ref="M2:M3"/>
    <mergeCell ref="N2:N3"/>
    <mergeCell ref="O2:O3"/>
    <mergeCell ref="B4:B5"/>
    <mergeCell ref="B6:B7"/>
    <mergeCell ref="B8:B9"/>
    <mergeCell ref="C2:C3"/>
    <mergeCell ref="C4:C5"/>
    <mergeCell ref="C6:C7"/>
    <mergeCell ref="C8:C9"/>
    <mergeCell ref="D4:D5"/>
    <mergeCell ref="D6:D7"/>
    <mergeCell ref="D8:D9"/>
    <mergeCell ref="E2:E3"/>
    <mergeCell ref="F2:F3"/>
    <mergeCell ref="B15:B16"/>
    <mergeCell ref="C15:C16"/>
    <mergeCell ref="D15:D16"/>
    <mergeCell ref="B10:B11"/>
    <mergeCell ref="C10:C11"/>
    <mergeCell ref="D10:D11"/>
    <mergeCell ref="B13:B14"/>
    <mergeCell ref="C13:C14"/>
    <mergeCell ref="D13:D14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2023-11-07T00:38:33Z</cp:lastPrinted>
  <dcterms:created xsi:type="dcterms:W3CDTF">2019-08-12T02:49:00Z</dcterms:created>
  <dcterms:modified xsi:type="dcterms:W3CDTF">2023-11-07T00:38:34Z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3AC421FBDBDF4B29B4E647F3310F36AB</vt:lpwstr>
  </property>
</Properties>
</file>