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<sst xmlns="http://schemas.openxmlformats.org/spreadsheetml/2006/main" count="35" uniqueCount="26">
  <si>
    <t>附件</t>
  </si>
  <si>
    <t>综合成绩</t>
  </si>
  <si>
    <t>主管部门</t>
  </si>
  <si>
    <t>报考单位</t>
  </si>
  <si>
    <t>报考岗位</t>
  </si>
  <si>
    <t>岗位代码</t>
  </si>
  <si>
    <t>招聘计划</t>
  </si>
  <si>
    <t>准考证号</t>
  </si>
  <si>
    <t>职测分数</t>
  </si>
  <si>
    <t>综合分数</t>
  </si>
  <si>
    <t>两项合计总分</t>
  </si>
  <si>
    <t>笔试折合成绩</t>
  </si>
  <si>
    <t>政策加分</t>
  </si>
  <si>
    <t>笔试最终成绩</t>
  </si>
  <si>
    <t>面试成绩</t>
  </si>
  <si>
    <t>面试折合成绩</t>
  </si>
  <si>
    <t>县卫生健康局</t>
  </si>
  <si>
    <t>采花中心卫生院</t>
  </si>
  <si>
    <t>临床医疗</t>
  </si>
  <si>
    <t>WF2303</t>
  </si>
  <si>
    <t>0</t>
  </si>
  <si>
    <t>县中医医院</t>
  </si>
  <si>
    <t>中医临床</t>
  </si>
  <si>
    <t>WF2301</t>
  </si>
  <si>
    <t>西医临床</t>
  </si>
  <si>
    <t>WF2302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</si>
</sst>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0.0"/>
    <numFmt numFmtId="178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O24" sqref="O24"/>
    </sheetView>
  </sheetViews>
  <sheetFormatPr defaultColWidth="9" defaultRowHeight="13.5"/>
  <cols>
    <col min="1" max="1" width="16.25" style="3" customWidth="1"/>
    <col min="2" max="2" width="14.5" style="3" customWidth="1"/>
    <col min="3" max="5" width="9" style="3"/>
    <col min="6" max="6" width="12.375" style="3" customWidth="1"/>
    <col min="7" max="9" width="9" style="3"/>
    <col min="10" max="10" width="8.25" style="3" customWidth="1"/>
    <col min="11" max="11" width="9" style="3"/>
    <col min="12" max="13" width="7.875" style="3" customWidth="1"/>
    <col min="14" max="14" width="9" style="3"/>
    <col min="15" max="15" width="8.125" style="3" customWidth="1"/>
    <col min="16" max="16" width="10.375" style="3" customWidth="1"/>
    <col min="17" max="16384" width="9" style="3"/>
  </cols>
  <sheetData>
    <row r="1" spans="1:1">
      <c r="A1" s="3" t="s">
        <v>0</v>
      </c>
    </row>
    <row r="2" s="1" customFormat="1" ht="28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27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11</v>
      </c>
      <c r="N3" s="5" t="s">
        <v>14</v>
      </c>
      <c r="O3" s="5" t="s">
        <v>15</v>
      </c>
      <c r="P3" s="5" t="s">
        <v>1</v>
      </c>
    </row>
    <row r="4" s="3" customFormat="1" ht="18" customHeight="1" spans="1:16">
      <c r="A4" s="6" t="s">
        <v>16</v>
      </c>
      <c r="B4" s="7" t="s">
        <v>17</v>
      </c>
      <c r="C4" s="7" t="s">
        <v>18</v>
      </c>
      <c r="D4" s="8" t="s">
        <v>19</v>
      </c>
      <c r="E4" s="7">
        <v>1</v>
      </c>
      <c r="F4" s="9">
        <v>5455241027</v>
      </c>
      <c r="G4" s="9">
        <v>97.5</v>
      </c>
      <c r="H4" s="9">
        <v>101</v>
      </c>
      <c r="I4" s="15">
        <f t="shared" ref="I4:I10" si="0">G4+H4</f>
        <v>198.5</v>
      </c>
      <c r="J4" s="15">
        <f t="shared" ref="J4:J10" si="1">I4/3</f>
        <v>66.1666666666667</v>
      </c>
      <c r="K4" s="16" t="s">
        <v>20</v>
      </c>
      <c r="L4" s="15">
        <f t="shared" ref="L4:L10" si="2">J4+K4</f>
        <v>66.1666666666667</v>
      </c>
      <c r="M4" s="17">
        <f t="shared" ref="M4:M10" si="3">L4*0.4</f>
        <v>26.4666666666667</v>
      </c>
      <c r="N4" s="18">
        <v>71.8</v>
      </c>
      <c r="O4" s="18">
        <f t="shared" ref="O4:O10" si="4">N4*0.6</f>
        <v>43.08</v>
      </c>
      <c r="P4" s="18">
        <f t="shared" ref="P4:P10" si="5">M4+O4</f>
        <v>69.5466666666667</v>
      </c>
    </row>
    <row r="5" s="3" customFormat="1" ht="18" customHeight="1" spans="1:16">
      <c r="A5" s="6"/>
      <c r="B5" s="10"/>
      <c r="C5" s="10"/>
      <c r="D5" s="11"/>
      <c r="E5" s="10"/>
      <c r="F5" s="9">
        <v>5455241024</v>
      </c>
      <c r="G5" s="12">
        <v>81</v>
      </c>
      <c r="H5" s="12">
        <v>100</v>
      </c>
      <c r="I5" s="15">
        <f t="shared" si="0"/>
        <v>181</v>
      </c>
      <c r="J5" s="15">
        <f t="shared" si="1"/>
        <v>60.3333333333333</v>
      </c>
      <c r="K5" s="16" t="s">
        <v>20</v>
      </c>
      <c r="L5" s="15">
        <f t="shared" si="2"/>
        <v>60.3333333333333</v>
      </c>
      <c r="M5" s="17">
        <f t="shared" si="3"/>
        <v>24.1333333333333</v>
      </c>
      <c r="N5" s="18">
        <v>79.8</v>
      </c>
      <c r="O5" s="18">
        <f t="shared" si="4"/>
        <v>47.88</v>
      </c>
      <c r="P5" s="18">
        <f t="shared" si="5"/>
        <v>72.0133333333333</v>
      </c>
    </row>
    <row r="6" s="3" customFormat="1" ht="18" customHeight="1" spans="1:16">
      <c r="A6" s="6"/>
      <c r="B6" s="13"/>
      <c r="C6" s="13"/>
      <c r="D6" s="14"/>
      <c r="E6" s="13"/>
      <c r="F6" s="9">
        <v>5455242001</v>
      </c>
      <c r="G6" s="9">
        <v>79.5</v>
      </c>
      <c r="H6" s="9">
        <v>94.5</v>
      </c>
      <c r="I6" s="15">
        <f t="shared" si="0"/>
        <v>174</v>
      </c>
      <c r="J6" s="15">
        <f t="shared" si="1"/>
        <v>58</v>
      </c>
      <c r="K6" s="16" t="s">
        <v>20</v>
      </c>
      <c r="L6" s="15">
        <f t="shared" si="2"/>
        <v>58</v>
      </c>
      <c r="M6" s="17">
        <f t="shared" si="3"/>
        <v>23.2</v>
      </c>
      <c r="N6" s="18">
        <v>75.6</v>
      </c>
      <c r="O6" s="18">
        <f t="shared" si="4"/>
        <v>45.36</v>
      </c>
      <c r="P6" s="18">
        <f t="shared" si="5"/>
        <v>68.56</v>
      </c>
    </row>
    <row r="7" s="3" customFormat="1" ht="18" customHeight="1" spans="1:16">
      <c r="A7" s="6"/>
      <c r="B7" s="6" t="s">
        <v>21</v>
      </c>
      <c r="C7" s="6" t="s">
        <v>22</v>
      </c>
      <c r="D7" s="9" t="s">
        <v>23</v>
      </c>
      <c r="E7" s="6">
        <v>1</v>
      </c>
      <c r="F7" s="9">
        <v>5453241014</v>
      </c>
      <c r="G7" s="9">
        <v>76.5</v>
      </c>
      <c r="H7" s="9">
        <v>97.5</v>
      </c>
      <c r="I7" s="15">
        <f t="shared" si="0"/>
        <v>174</v>
      </c>
      <c r="J7" s="15">
        <f t="shared" si="1"/>
        <v>58</v>
      </c>
      <c r="K7" s="16" t="s">
        <v>20</v>
      </c>
      <c r="L7" s="15">
        <f t="shared" si="2"/>
        <v>58</v>
      </c>
      <c r="M7" s="17">
        <f t="shared" si="3"/>
        <v>23.2</v>
      </c>
      <c r="N7" s="18">
        <v>77</v>
      </c>
      <c r="O7" s="18">
        <f t="shared" si="4"/>
        <v>46.2</v>
      </c>
      <c r="P7" s="18">
        <f t="shared" si="5"/>
        <v>69.4</v>
      </c>
    </row>
    <row r="8" s="3" customFormat="1" ht="18" customHeight="1" spans="1:16">
      <c r="A8" s="6"/>
      <c r="B8" s="7" t="s">
        <v>21</v>
      </c>
      <c r="C8" s="7" t="s">
        <v>24</v>
      </c>
      <c r="D8" s="8" t="s">
        <v>25</v>
      </c>
      <c r="E8" s="7">
        <v>1</v>
      </c>
      <c r="F8" s="9">
        <v>5454241021</v>
      </c>
      <c r="G8" s="9">
        <v>109.5</v>
      </c>
      <c r="H8" s="9">
        <v>109.5</v>
      </c>
      <c r="I8" s="15">
        <f t="shared" si="0"/>
        <v>219</v>
      </c>
      <c r="J8" s="15">
        <f t="shared" si="1"/>
        <v>73</v>
      </c>
      <c r="K8" s="16" t="s">
        <v>20</v>
      </c>
      <c r="L8" s="15">
        <f t="shared" si="2"/>
        <v>73</v>
      </c>
      <c r="M8" s="17">
        <f t="shared" si="3"/>
        <v>29.2</v>
      </c>
      <c r="N8" s="18">
        <v>79.8</v>
      </c>
      <c r="O8" s="18">
        <f t="shared" si="4"/>
        <v>47.88</v>
      </c>
      <c r="P8" s="18">
        <f t="shared" si="5"/>
        <v>77.08</v>
      </c>
    </row>
    <row r="9" s="3" customFormat="1" ht="18" customHeight="1" spans="1:16">
      <c r="A9" s="6"/>
      <c r="B9" s="10"/>
      <c r="C9" s="10"/>
      <c r="D9" s="11"/>
      <c r="E9" s="10"/>
      <c r="F9" s="9">
        <v>5454241018</v>
      </c>
      <c r="G9" s="12">
        <v>108</v>
      </c>
      <c r="H9" s="12">
        <v>92</v>
      </c>
      <c r="I9" s="15">
        <f t="shared" si="0"/>
        <v>200</v>
      </c>
      <c r="J9" s="15">
        <f t="shared" si="1"/>
        <v>66.6666666666667</v>
      </c>
      <c r="K9" s="16" t="s">
        <v>20</v>
      </c>
      <c r="L9" s="15">
        <f t="shared" si="2"/>
        <v>66.6666666666667</v>
      </c>
      <c r="M9" s="17">
        <f t="shared" si="3"/>
        <v>26.6666666666667</v>
      </c>
      <c r="N9" s="18">
        <v>82</v>
      </c>
      <c r="O9" s="18">
        <f t="shared" si="4"/>
        <v>49.2</v>
      </c>
      <c r="P9" s="18">
        <f t="shared" si="5"/>
        <v>75.8666666666667</v>
      </c>
    </row>
    <row r="10" s="3" customFormat="1" ht="18" customHeight="1" spans="1:16">
      <c r="A10" s="6"/>
      <c r="B10" s="13"/>
      <c r="C10" s="13"/>
      <c r="D10" s="14"/>
      <c r="E10" s="13"/>
      <c r="F10" s="9">
        <v>5454241019</v>
      </c>
      <c r="G10" s="9">
        <v>79.5</v>
      </c>
      <c r="H10" s="9">
        <v>113</v>
      </c>
      <c r="I10" s="15">
        <f t="shared" si="0"/>
        <v>192.5</v>
      </c>
      <c r="J10" s="15">
        <f t="shared" si="1"/>
        <v>64.1666666666667</v>
      </c>
      <c r="K10" s="16" t="s">
        <v>20</v>
      </c>
      <c r="L10" s="15">
        <f t="shared" si="2"/>
        <v>64.1666666666667</v>
      </c>
      <c r="M10" s="17">
        <f t="shared" si="3"/>
        <v>25.6666666666667</v>
      </c>
      <c r="N10" s="18">
        <v>72.4</v>
      </c>
      <c r="O10" s="18">
        <f t="shared" si="4"/>
        <v>43.44</v>
      </c>
      <c r="P10" s="18">
        <f t="shared" si="5"/>
        <v>69.1066666666667</v>
      </c>
    </row>
  </sheetData>
  <mergeCells count="10">
    <mergeCell ref="A2:P2"/>
    <mergeCell ref="A4:A10"/>
    <mergeCell ref="B4:B6"/>
    <mergeCell ref="B8:B10"/>
    <mergeCell ref="C4:C6"/>
    <mergeCell ref="C8:C10"/>
    <mergeCell ref="D4:D6"/>
    <mergeCell ref="D8:D10"/>
    <mergeCell ref="E4:E6"/>
    <mergeCell ref="E8:E10"/>
  </mergeCells>
  <conditionalFormatting sqref="G5:H5">
    <cfRule type="expression" dxfId="0" priority="1" stopIfTrue="1">
      <formula>MOD(ROW()-1,2)=0</formula>
    </cfRule>
  </conditionalFormatting>
  <conditionalFormatting sqref="G8:H8 G10:H10">
    <cfRule type="expression" dxfId="0" priority="2" stopIfTrue="1">
      <formula>MOD(ROW()-1,2)=0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徐斌</cp:lastModifiedBy>
  <dcterms:created xsi:type="dcterms:W3CDTF">2022-12-16T05:42:00Z</dcterms:created>
  <dcterms:modified xsi:type="dcterms:W3CDTF">2023-10-26T07:07:39Z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3D6FEAEA7A8C48018ED574300F1D5763_13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