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689"/>
  </bookViews>
  <sheets>
    <sheet name="进入体检人员名单" sheetId="26" r:id="rId1"/>
  </sheets>
  <definedNames>
    <definedName name="_xlnm._FilterDatabase" localSheetId="0" hidden="1">进入体检人员名单!$A$1:$I$49</definedName>
  </definedNames>
  <calcPr calcId="144525"/>
</workbook>
</file>

<file path=xl/sharedStrings.xml><?xml version="1.0" encoding="utf-8"?>
<sst xmlns="http://schemas.openxmlformats.org/spreadsheetml/2006/main" count="259" uniqueCount="95">
  <si>
    <r>
      <rPr>
        <b/>
        <sz val="12"/>
        <rFont val="宋体"/>
        <charset val="134"/>
      </rPr>
      <t>附件</t>
    </r>
    <r>
      <rPr>
        <b/>
        <sz val="12"/>
        <rFont val="Times New Roman"/>
        <charset val="134"/>
      </rPr>
      <t>2</t>
    </r>
    <r>
      <rPr>
        <b/>
        <sz val="12"/>
        <rFont val="宋体"/>
        <charset val="134"/>
      </rPr>
      <t>：</t>
    </r>
  </si>
  <si>
    <r>
      <t>2023</t>
    </r>
    <r>
      <rPr>
        <sz val="15"/>
        <rFont val="方正大标宋简体"/>
        <charset val="134"/>
      </rPr>
      <t>年玄武区面向应届毕业生招聘社区工作者综合成绩和进入体检人员名单</t>
    </r>
  </si>
  <si>
    <r>
      <rPr>
        <b/>
        <sz val="12"/>
        <rFont val="宋体"/>
        <charset val="134"/>
      </rPr>
      <t>序号</t>
    </r>
  </si>
  <si>
    <t>报考街道</t>
  </si>
  <si>
    <t>姓名</t>
  </si>
  <si>
    <r>
      <rPr>
        <b/>
        <sz val="12"/>
        <rFont val="宋体"/>
        <charset val="134"/>
      </rPr>
      <t>笔试准考证号</t>
    </r>
  </si>
  <si>
    <r>
      <rPr>
        <b/>
        <sz val="12"/>
        <rFont val="宋体"/>
        <charset val="134"/>
      </rPr>
      <t>笔试成绩（</t>
    </r>
    <r>
      <rPr>
        <b/>
        <sz val="12"/>
        <rFont val="Times New Roman"/>
        <charset val="134"/>
      </rPr>
      <t>40%</t>
    </r>
    <r>
      <rPr>
        <b/>
        <sz val="12"/>
        <rFont val="宋体"/>
        <charset val="134"/>
      </rPr>
      <t>）</t>
    </r>
  </si>
  <si>
    <r>
      <rPr>
        <b/>
        <sz val="12"/>
        <rFont val="宋体"/>
        <charset val="134"/>
      </rPr>
      <t>面试成绩（</t>
    </r>
    <r>
      <rPr>
        <b/>
        <sz val="12"/>
        <rFont val="Times New Roman"/>
        <charset val="134"/>
      </rPr>
      <t>60%</t>
    </r>
    <r>
      <rPr>
        <b/>
        <sz val="12"/>
        <rFont val="宋体"/>
        <charset val="134"/>
      </rPr>
      <t>）</t>
    </r>
  </si>
  <si>
    <r>
      <rPr>
        <b/>
        <sz val="12"/>
        <rFont val="宋体"/>
        <charset val="134"/>
      </rPr>
      <t>综合成绩</t>
    </r>
  </si>
  <si>
    <r>
      <rPr>
        <b/>
        <sz val="12"/>
        <rFont val="宋体"/>
        <charset val="134"/>
      </rPr>
      <t>排名</t>
    </r>
  </si>
  <si>
    <t>备注</t>
  </si>
  <si>
    <t>新街口街道</t>
  </si>
  <si>
    <t>汤喆</t>
  </si>
  <si>
    <t>进入体检</t>
  </si>
  <si>
    <t>汪雨萌</t>
  </si>
  <si>
    <t>李晨</t>
  </si>
  <si>
    <t>王启宝</t>
  </si>
  <si>
    <t>赵诗彤</t>
  </si>
  <si>
    <t>刘静蕾</t>
  </si>
  <si>
    <t xml:space="preserve"> </t>
  </si>
  <si>
    <t>王跃凡</t>
  </si>
  <si>
    <t>童銮铃</t>
  </si>
  <si>
    <t>汤媛媛</t>
  </si>
  <si>
    <r>
      <rPr>
        <sz val="12"/>
        <rFont val="宋体"/>
        <charset val="134"/>
      </rPr>
      <t>缺考</t>
    </r>
  </si>
  <si>
    <t>史昭琪</t>
  </si>
  <si>
    <t>杨崇婷</t>
  </si>
  <si>
    <t>玄武门街道</t>
  </si>
  <si>
    <t>陆俊峰</t>
  </si>
  <si>
    <t>牧欣远</t>
  </si>
  <si>
    <t>徐昳晗</t>
  </si>
  <si>
    <t>叶  晨</t>
  </si>
  <si>
    <t>王子君</t>
  </si>
  <si>
    <t>孙悦涵</t>
  </si>
  <si>
    <t>杨艺文</t>
  </si>
  <si>
    <t>温艳滟</t>
  </si>
  <si>
    <t>李  萍</t>
  </si>
  <si>
    <t>傅  娆</t>
  </si>
  <si>
    <t>梅园新村街道</t>
  </si>
  <si>
    <t>鲍佳琪</t>
  </si>
  <si>
    <t>郭蕙惜</t>
  </si>
  <si>
    <t>杨嘉仪</t>
  </si>
  <si>
    <t>周媛媛</t>
  </si>
  <si>
    <t>刘婉伦</t>
  </si>
  <si>
    <t>艾嘉</t>
  </si>
  <si>
    <t>刘咪咪</t>
  </si>
  <si>
    <t>张蕊</t>
  </si>
  <si>
    <t>侯姗姗</t>
  </si>
  <si>
    <t>孙琳娜</t>
  </si>
  <si>
    <t>高宜静</t>
  </si>
  <si>
    <t>锁金村街道</t>
  </si>
  <si>
    <t>郝怡凡</t>
  </si>
  <si>
    <t>徐雯语</t>
  </si>
  <si>
    <t>魏谢敏</t>
  </si>
  <si>
    <t>杨雨婷</t>
  </si>
  <si>
    <t>张怡</t>
  </si>
  <si>
    <t>常浩然</t>
  </si>
  <si>
    <t>王雨恬</t>
  </si>
  <si>
    <t>周雨欣</t>
  </si>
  <si>
    <t>温语轩</t>
  </si>
  <si>
    <t>邸志伟</t>
  </si>
  <si>
    <t>郭荣</t>
  </si>
  <si>
    <t>孝陵卫街道</t>
  </si>
  <si>
    <t>熊若楠</t>
  </si>
  <si>
    <t>于亦斌</t>
  </si>
  <si>
    <t>袁福甜</t>
  </si>
  <si>
    <t>张思敏</t>
  </si>
  <si>
    <t>曹宇欣</t>
  </si>
  <si>
    <t>冯绚</t>
  </si>
  <si>
    <t>胥睿</t>
  </si>
  <si>
    <t>张菲燕</t>
  </si>
  <si>
    <t>祁静萱</t>
  </si>
  <si>
    <t>周天逸</t>
  </si>
  <si>
    <t>玄武湖街道</t>
  </si>
  <si>
    <t>郭蓉</t>
  </si>
  <si>
    <t>耿嘉</t>
  </si>
  <si>
    <t>洪腾蛟</t>
  </si>
  <si>
    <t>杨小扣</t>
  </si>
  <si>
    <t>元思淇</t>
  </si>
  <si>
    <t>潘姝含</t>
  </si>
  <si>
    <t>张伟杰</t>
  </si>
  <si>
    <t>施雯雯</t>
  </si>
  <si>
    <t>陈艳</t>
  </si>
  <si>
    <t>李舜</t>
  </si>
  <si>
    <t>刘畅</t>
  </si>
  <si>
    <t>红山街道</t>
  </si>
  <si>
    <t>胡伟中</t>
  </si>
  <si>
    <t>陈辰</t>
  </si>
  <si>
    <t>曹颖</t>
  </si>
  <si>
    <t>黄晶</t>
  </si>
  <si>
    <t>穆雅欣</t>
  </si>
  <si>
    <t>梁雨博</t>
  </si>
  <si>
    <t>程心怡</t>
  </si>
  <si>
    <t>吴思凡</t>
  </si>
  <si>
    <t>樊雨婷</t>
  </si>
  <si>
    <t>顾张琦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</si>
</sst>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2">
    <font>
      <sz val="12"/>
      <name val="宋体"/>
      <charset val="134"/>
    </font>
    <font>
      <sz val="12"/>
      <name val="Times New Roman"/>
      <charset val="134"/>
    </font>
    <font>
      <b/>
      <sz val="12"/>
      <name val="Times New Roman"/>
      <charset val="134"/>
    </font>
    <font>
      <b/>
      <sz val="12"/>
      <name val="宋体"/>
      <charset val="134"/>
    </font>
    <font>
      <sz val="15"/>
      <name val="Times New Roman"/>
      <charset val="134"/>
    </font>
    <font>
      <sz val="15"/>
      <name val="方正大标宋简体"/>
      <charset val="134"/>
    </font>
    <font>
      <sz val="12"/>
      <name val="宋体"/>
      <charset val="134"/>
      <scheme val="minor"/>
    </font>
    <font>
      <sz val="12"/>
      <color theme="1"/>
      <name val="宋体"/>
      <charset val="134"/>
    </font>
    <font>
      <sz val="12"/>
      <color theme="1"/>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1"/>
      <color indexed="8"/>
      <name val="宋体"/>
      <charset val="134"/>
    </font>
    <font>
      <u/>
      <sz val="12"/>
      <color indexed="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cellStyleXfs>
  <cellXfs count="33">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49" fontId="3" fillId="0" borderId="2" xfId="60" applyNumberFormat="1"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1"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8"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2" xfId="0" applyFont="1" applyFill="1" applyBorder="1">
      <alignment vertical="center"/>
    </xf>
    <xf numFmtId="0" fontId="0" fillId="0" borderId="4" xfId="0" applyFont="1" applyFill="1" applyBorder="1" applyAlignment="1">
      <alignment horizontal="center" vertical="center"/>
    </xf>
    <xf numFmtId="0" fontId="7" fillId="0" borderId="2" xfId="0" applyNumberFormat="1" applyFont="1" applyFill="1" applyBorder="1" applyAlignment="1">
      <alignment horizontal="center" vertical="center"/>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2" xfId="50"/>
    <cellStyle name="常规 16" xfId="51"/>
    <cellStyle name="常规 3 2" xfId="52"/>
    <cellStyle name="常规 10" xfId="53"/>
    <cellStyle name="常规 11" xfId="54"/>
    <cellStyle name="常规 13" xfId="55"/>
    <cellStyle name="常规 14" xfId="56"/>
    <cellStyle name="常规 15" xfId="57"/>
    <cellStyle name="常规 17" xfId="58"/>
    <cellStyle name="常规 18" xfId="59"/>
    <cellStyle name="常规 2" xfId="60"/>
    <cellStyle name="常规 3" xfId="61"/>
    <cellStyle name="常规 4" xfId="62"/>
    <cellStyle name="常规 5" xfId="63"/>
    <cellStyle name="常规 7" xfId="64"/>
    <cellStyle name="常规 8" xfId="65"/>
    <cellStyle name="常规 9" xfId="66"/>
    <cellStyle name="超链接 2" xfId="67"/>
    <cellStyle name="超链接 3" xfId="68"/>
    <cellStyle name="超链接 4" xfId="69"/>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Medium7"/>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tabSelected="1" zoomScale="120" zoomScaleNormal="120" topLeftCell="A3" workbookViewId="0">
      <selection activeCell="E6" sqref="E6"/>
    </sheetView>
  </sheetViews>
  <sheetFormatPr defaultColWidth="8.75" defaultRowHeight="30" customHeight="1"/>
  <cols>
    <col min="1" max="1" width="5.25" style="2" customWidth="1"/>
    <col min="2" max="2" width="13.5416666666667" style="1" customWidth="1"/>
    <col min="3" max="3" width="7.5" style="1" customWidth="1"/>
    <col min="4" max="4" width="15.4166666666667" style="2" customWidth="1"/>
    <col min="5" max="5" width="9.48333333333333" style="2" customWidth="1"/>
    <col min="6" max="6" width="9.58333333333333" style="2" customWidth="1"/>
    <col min="7" max="7" width="11.6666666666667" style="2" customWidth="1"/>
    <col min="8" max="8" width="6.04166666666667" style="3" customWidth="1"/>
    <col min="9" max="9" width="8.85" style="1" customWidth="1"/>
    <col min="10" max="16384" width="8.75" style="1"/>
  </cols>
  <sheetData>
    <row r="1" customHeight="1" spans="1:2">
      <c r="A1" s="4" t="s">
        <v>0</v>
      </c>
      <c r="B1" s="5"/>
    </row>
    <row r="2" ht="39" customHeight="1" spans="1:9">
      <c r="A2" s="6" t="s">
        <v>1</v>
      </c>
      <c r="B2" s="7"/>
      <c r="C2" s="7"/>
      <c r="D2" s="6"/>
      <c r="E2" s="6"/>
      <c r="F2" s="6"/>
      <c r="G2" s="6"/>
      <c r="H2" s="6"/>
      <c r="I2" s="7"/>
    </row>
    <row r="3" ht="39" customHeight="1" spans="1:9">
      <c r="A3" s="8" t="s">
        <v>2</v>
      </c>
      <c r="B3" s="9" t="s">
        <v>3</v>
      </c>
      <c r="C3" s="10" t="s">
        <v>4</v>
      </c>
      <c r="D3" s="11" t="s">
        <v>5</v>
      </c>
      <c r="E3" s="12" t="s">
        <v>6</v>
      </c>
      <c r="F3" s="12" t="s">
        <v>7</v>
      </c>
      <c r="G3" s="12" t="s">
        <v>8</v>
      </c>
      <c r="H3" s="13" t="s">
        <v>9</v>
      </c>
      <c r="I3" s="29" t="s">
        <v>10</v>
      </c>
    </row>
    <row r="4" ht="39" customHeight="1" spans="1:9">
      <c r="A4" s="14">
        <v>1</v>
      </c>
      <c r="B4" s="15" t="s">
        <v>11</v>
      </c>
      <c r="C4" s="16" t="s">
        <v>12</v>
      </c>
      <c r="D4" s="17">
        <v>2309246393</v>
      </c>
      <c r="E4" s="18">
        <v>78</v>
      </c>
      <c r="F4" s="18">
        <v>84.6</v>
      </c>
      <c r="G4" s="19">
        <f t="shared" ref="G4:G14" si="0">E4*40%+F4*60%</f>
        <v>81.96</v>
      </c>
      <c r="H4" s="14">
        <v>1</v>
      </c>
      <c r="I4" s="23" t="s">
        <v>13</v>
      </c>
    </row>
    <row r="5" ht="39" customHeight="1" spans="1:9">
      <c r="A5" s="14">
        <v>2</v>
      </c>
      <c r="B5" s="15" t="s">
        <v>11</v>
      </c>
      <c r="C5" s="15" t="s">
        <v>14</v>
      </c>
      <c r="D5" s="17">
        <v>2309246001</v>
      </c>
      <c r="E5" s="18">
        <v>72</v>
      </c>
      <c r="F5" s="20">
        <v>85.6</v>
      </c>
      <c r="G5" s="19">
        <f t="shared" si="0"/>
        <v>80.16</v>
      </c>
      <c r="H5" s="14">
        <v>2</v>
      </c>
      <c r="I5" s="23" t="s">
        <v>13</v>
      </c>
    </row>
    <row r="6" ht="39" customHeight="1" spans="1:9">
      <c r="A6" s="14">
        <v>3</v>
      </c>
      <c r="B6" s="15" t="s">
        <v>11</v>
      </c>
      <c r="C6" s="15" t="s">
        <v>15</v>
      </c>
      <c r="D6" s="17">
        <v>2309246263</v>
      </c>
      <c r="E6" s="18">
        <v>76</v>
      </c>
      <c r="F6" s="20">
        <v>82.8</v>
      </c>
      <c r="G6" s="19">
        <f t="shared" si="0"/>
        <v>80.08</v>
      </c>
      <c r="H6" s="14">
        <v>3</v>
      </c>
      <c r="I6" s="23"/>
    </row>
    <row r="7" ht="39" customHeight="1" spans="1:9">
      <c r="A7" s="14">
        <v>4</v>
      </c>
      <c r="B7" s="15" t="s">
        <v>11</v>
      </c>
      <c r="C7" s="15" t="s">
        <v>16</v>
      </c>
      <c r="D7" s="17">
        <v>2309246211</v>
      </c>
      <c r="E7" s="18">
        <v>70</v>
      </c>
      <c r="F7" s="20">
        <v>82.6</v>
      </c>
      <c r="G7" s="19">
        <f t="shared" si="0"/>
        <v>77.56</v>
      </c>
      <c r="H7" s="14">
        <v>4</v>
      </c>
      <c r="I7" s="23"/>
    </row>
    <row r="8" ht="39" customHeight="1" spans="1:9">
      <c r="A8" s="14">
        <v>5</v>
      </c>
      <c r="B8" s="15" t="s">
        <v>11</v>
      </c>
      <c r="C8" s="15" t="s">
        <v>17</v>
      </c>
      <c r="D8" s="17">
        <v>2309246035</v>
      </c>
      <c r="E8" s="18">
        <v>70.5</v>
      </c>
      <c r="F8" s="20">
        <v>81.8</v>
      </c>
      <c r="G8" s="19">
        <f t="shared" si="0"/>
        <v>77.28</v>
      </c>
      <c r="H8" s="14">
        <v>5</v>
      </c>
      <c r="I8" s="23"/>
    </row>
    <row r="9" ht="39" customHeight="1" spans="1:9">
      <c r="A9" s="14">
        <v>6</v>
      </c>
      <c r="B9" s="15" t="s">
        <v>11</v>
      </c>
      <c r="C9" s="15" t="s">
        <v>18</v>
      </c>
      <c r="D9" s="17">
        <v>2309246227</v>
      </c>
      <c r="E9" s="18">
        <v>71.5</v>
      </c>
      <c r="F9" s="20">
        <v>81</v>
      </c>
      <c r="G9" s="19">
        <f t="shared" si="0"/>
        <v>77.2</v>
      </c>
      <c r="H9" s="14">
        <v>6</v>
      </c>
      <c r="I9" s="23" t="s">
        <v>19</v>
      </c>
    </row>
    <row r="10" ht="39" customHeight="1" spans="1:9">
      <c r="A10" s="14">
        <v>7</v>
      </c>
      <c r="B10" s="15" t="s">
        <v>11</v>
      </c>
      <c r="C10" s="15" t="s">
        <v>20</v>
      </c>
      <c r="D10" s="17">
        <v>2309246357</v>
      </c>
      <c r="E10" s="18">
        <v>69.5</v>
      </c>
      <c r="F10" s="20">
        <v>80.6</v>
      </c>
      <c r="G10" s="19">
        <f t="shared" si="0"/>
        <v>76.16</v>
      </c>
      <c r="H10" s="14">
        <v>7</v>
      </c>
      <c r="I10" s="23"/>
    </row>
    <row r="11" ht="39" customHeight="1" spans="1:9">
      <c r="A11" s="14">
        <v>8</v>
      </c>
      <c r="B11" s="15" t="s">
        <v>11</v>
      </c>
      <c r="C11" s="15" t="s">
        <v>21</v>
      </c>
      <c r="D11" s="17">
        <v>2309246126</v>
      </c>
      <c r="E11" s="18">
        <v>69.5</v>
      </c>
      <c r="F11" s="20">
        <v>72.8</v>
      </c>
      <c r="G11" s="19">
        <f t="shared" si="0"/>
        <v>71.48</v>
      </c>
      <c r="H11" s="14">
        <v>8</v>
      </c>
      <c r="I11" s="23"/>
    </row>
    <row r="12" ht="39" customHeight="1" spans="1:9">
      <c r="A12" s="14">
        <v>9</v>
      </c>
      <c r="B12" s="15" t="s">
        <v>11</v>
      </c>
      <c r="C12" s="15" t="s">
        <v>22</v>
      </c>
      <c r="D12" s="17">
        <v>2309246192</v>
      </c>
      <c r="E12" s="18">
        <v>71</v>
      </c>
      <c r="F12" s="14" t="s">
        <v>23</v>
      </c>
      <c r="G12" s="19" t="s">
        <v>19</v>
      </c>
      <c r="H12" s="14" t="s">
        <v>19</v>
      </c>
      <c r="I12" s="23" t="s">
        <v>19</v>
      </c>
    </row>
    <row r="13" ht="39" customHeight="1" spans="1:9">
      <c r="A13" s="14">
        <v>10</v>
      </c>
      <c r="B13" s="15" t="s">
        <v>11</v>
      </c>
      <c r="C13" s="15" t="s">
        <v>24</v>
      </c>
      <c r="D13" s="17">
        <v>2309246334</v>
      </c>
      <c r="E13" s="18">
        <v>71</v>
      </c>
      <c r="F13" s="14" t="s">
        <v>23</v>
      </c>
      <c r="G13" s="19" t="s">
        <v>19</v>
      </c>
      <c r="H13" s="14" t="s">
        <v>19</v>
      </c>
      <c r="I13" s="23" t="s">
        <v>19</v>
      </c>
    </row>
    <row r="14" ht="39" customHeight="1" spans="1:9">
      <c r="A14" s="14">
        <v>11</v>
      </c>
      <c r="B14" s="15" t="s">
        <v>11</v>
      </c>
      <c r="C14" s="15" t="s">
        <v>25</v>
      </c>
      <c r="D14" s="17">
        <v>2309246325</v>
      </c>
      <c r="E14" s="18">
        <v>70.5</v>
      </c>
      <c r="F14" s="14" t="s">
        <v>23</v>
      </c>
      <c r="G14" s="19" t="s">
        <v>19</v>
      </c>
      <c r="H14" s="14" t="s">
        <v>19</v>
      </c>
      <c r="I14" s="23" t="s">
        <v>19</v>
      </c>
    </row>
    <row r="15" ht="36.95" customHeight="1" spans="1:9">
      <c r="A15" s="8" t="s">
        <v>2</v>
      </c>
      <c r="B15" s="9" t="s">
        <v>3</v>
      </c>
      <c r="C15" s="10" t="s">
        <v>4</v>
      </c>
      <c r="D15" s="11" t="s">
        <v>5</v>
      </c>
      <c r="E15" s="12" t="s">
        <v>6</v>
      </c>
      <c r="F15" s="12" t="s">
        <v>7</v>
      </c>
      <c r="G15" s="12" t="s">
        <v>8</v>
      </c>
      <c r="H15" s="13" t="s">
        <v>9</v>
      </c>
      <c r="I15" s="29" t="s">
        <v>10</v>
      </c>
    </row>
    <row r="16" ht="36.95" customHeight="1" spans="1:9">
      <c r="A16" s="14">
        <v>1</v>
      </c>
      <c r="B16" s="15" t="s">
        <v>26</v>
      </c>
      <c r="C16" s="21" t="s">
        <v>27</v>
      </c>
      <c r="D16" s="22">
        <v>2309245167</v>
      </c>
      <c r="E16" s="18">
        <v>76</v>
      </c>
      <c r="F16" s="18">
        <v>80</v>
      </c>
      <c r="G16" s="18">
        <v>78.4</v>
      </c>
      <c r="H16" s="14">
        <v>1</v>
      </c>
      <c r="I16" s="23" t="s">
        <v>13</v>
      </c>
    </row>
    <row r="17" ht="36.95" customHeight="1" spans="1:9">
      <c r="A17" s="14">
        <v>2</v>
      </c>
      <c r="B17" s="15" t="s">
        <v>26</v>
      </c>
      <c r="C17" s="21" t="s">
        <v>28</v>
      </c>
      <c r="D17" s="22">
        <v>2309245293</v>
      </c>
      <c r="E17" s="18">
        <v>74.5</v>
      </c>
      <c r="F17" s="20">
        <v>79.8</v>
      </c>
      <c r="G17" s="18">
        <v>77.68</v>
      </c>
      <c r="H17" s="14">
        <v>2</v>
      </c>
      <c r="I17" s="23" t="s">
        <v>13</v>
      </c>
    </row>
    <row r="18" ht="36.95" customHeight="1" spans="1:9">
      <c r="A18" s="14">
        <v>3</v>
      </c>
      <c r="B18" s="15" t="s">
        <v>26</v>
      </c>
      <c r="C18" s="21" t="s">
        <v>29</v>
      </c>
      <c r="D18" s="22">
        <v>2309245127</v>
      </c>
      <c r="E18" s="18">
        <v>73.5</v>
      </c>
      <c r="F18" s="20">
        <v>80.2</v>
      </c>
      <c r="G18" s="18">
        <v>77.52</v>
      </c>
      <c r="H18" s="14">
        <v>3</v>
      </c>
      <c r="I18" s="23" t="s">
        <v>19</v>
      </c>
    </row>
    <row r="19" ht="36.95" customHeight="1" spans="1:9">
      <c r="A19" s="14">
        <v>4</v>
      </c>
      <c r="B19" s="15" t="s">
        <v>26</v>
      </c>
      <c r="C19" s="21" t="s">
        <v>30</v>
      </c>
      <c r="D19" s="22">
        <v>2309245103</v>
      </c>
      <c r="E19" s="18">
        <v>78</v>
      </c>
      <c r="F19" s="20">
        <v>76.6</v>
      </c>
      <c r="G19" s="18">
        <v>77.16</v>
      </c>
      <c r="H19" s="14">
        <v>4</v>
      </c>
      <c r="I19" s="23" t="s">
        <v>19</v>
      </c>
    </row>
    <row r="20" ht="36.95" customHeight="1" spans="1:9">
      <c r="A20" s="14">
        <v>5</v>
      </c>
      <c r="B20" s="15" t="s">
        <v>26</v>
      </c>
      <c r="C20" s="21" t="s">
        <v>31</v>
      </c>
      <c r="D20" s="22">
        <v>2309245273</v>
      </c>
      <c r="E20" s="18">
        <v>75</v>
      </c>
      <c r="F20" s="20">
        <v>75.8</v>
      </c>
      <c r="G20" s="18">
        <v>75.48</v>
      </c>
      <c r="H20" s="14">
        <v>5</v>
      </c>
      <c r="I20" s="23"/>
    </row>
    <row r="21" customHeight="1" spans="1:9">
      <c r="A21" s="14">
        <v>6</v>
      </c>
      <c r="B21" s="15" t="s">
        <v>26</v>
      </c>
      <c r="C21" s="21" t="s">
        <v>32</v>
      </c>
      <c r="D21" s="22">
        <v>2309245305</v>
      </c>
      <c r="E21" s="18">
        <v>74</v>
      </c>
      <c r="F21" s="18">
        <v>71.8</v>
      </c>
      <c r="G21" s="18">
        <v>72.68</v>
      </c>
      <c r="H21" s="14">
        <v>6</v>
      </c>
      <c r="I21" s="30"/>
    </row>
    <row r="22" customHeight="1" spans="1:9">
      <c r="A22" s="14">
        <v>7</v>
      </c>
      <c r="B22" s="15" t="s">
        <v>26</v>
      </c>
      <c r="C22" s="21" t="s">
        <v>33</v>
      </c>
      <c r="D22" s="22">
        <v>2309245143</v>
      </c>
      <c r="E22" s="18">
        <v>74</v>
      </c>
      <c r="F22" s="18">
        <v>71.2</v>
      </c>
      <c r="G22" s="18">
        <v>72.32</v>
      </c>
      <c r="H22" s="14">
        <v>7</v>
      </c>
      <c r="I22" s="30"/>
    </row>
    <row r="23" customHeight="1" spans="1:9">
      <c r="A23" s="14">
        <v>8</v>
      </c>
      <c r="B23" s="15" t="s">
        <v>26</v>
      </c>
      <c r="C23" s="21" t="s">
        <v>34</v>
      </c>
      <c r="D23" s="22">
        <v>2309245235</v>
      </c>
      <c r="E23" s="18">
        <v>73</v>
      </c>
      <c r="F23" s="18">
        <v>67.6</v>
      </c>
      <c r="G23" s="18">
        <v>69.76</v>
      </c>
      <c r="H23" s="14">
        <v>8</v>
      </c>
      <c r="I23" s="30"/>
    </row>
    <row r="24" customHeight="1" spans="1:9">
      <c r="A24" s="14">
        <v>9</v>
      </c>
      <c r="B24" s="15" t="s">
        <v>26</v>
      </c>
      <c r="C24" s="21" t="s">
        <v>35</v>
      </c>
      <c r="D24" s="22">
        <v>2309245295</v>
      </c>
      <c r="E24" s="18">
        <v>74.5</v>
      </c>
      <c r="F24" s="18">
        <v>64.6</v>
      </c>
      <c r="G24" s="18">
        <v>68.56</v>
      </c>
      <c r="H24" s="14">
        <v>9</v>
      </c>
      <c r="I24" s="30"/>
    </row>
    <row r="25" customHeight="1" spans="1:9">
      <c r="A25" s="14">
        <v>10</v>
      </c>
      <c r="B25" s="15" t="s">
        <v>26</v>
      </c>
      <c r="C25" s="21" t="s">
        <v>36</v>
      </c>
      <c r="D25" s="22">
        <v>2309245202</v>
      </c>
      <c r="E25" s="18">
        <v>82.5</v>
      </c>
      <c r="F25" s="18" t="s">
        <v>23</v>
      </c>
      <c r="G25" s="18" t="s">
        <v>19</v>
      </c>
      <c r="H25" s="14" t="s">
        <v>19</v>
      </c>
      <c r="I25" s="23" t="s">
        <v>19</v>
      </c>
    </row>
    <row r="26" s="1" customFormat="1" ht="36.95" customHeight="1" spans="1:9">
      <c r="A26" s="8" t="s">
        <v>2</v>
      </c>
      <c r="B26" s="9" t="s">
        <v>3</v>
      </c>
      <c r="C26" s="10" t="s">
        <v>4</v>
      </c>
      <c r="D26" s="11" t="s">
        <v>5</v>
      </c>
      <c r="E26" s="12" t="s">
        <v>6</v>
      </c>
      <c r="F26" s="12" t="s">
        <v>7</v>
      </c>
      <c r="G26" s="12" t="s">
        <v>8</v>
      </c>
      <c r="H26" s="13" t="s">
        <v>9</v>
      </c>
      <c r="I26" s="29" t="s">
        <v>10</v>
      </c>
    </row>
    <row r="27" s="1" customFormat="1" ht="36.95" customHeight="1" spans="1:9">
      <c r="A27" s="14">
        <v>1</v>
      </c>
      <c r="B27" s="15" t="s">
        <v>37</v>
      </c>
      <c r="C27" s="23" t="s">
        <v>38</v>
      </c>
      <c r="D27" s="24">
        <v>2309244482</v>
      </c>
      <c r="E27" s="18">
        <v>74.5</v>
      </c>
      <c r="F27" s="18">
        <v>80.6</v>
      </c>
      <c r="G27" s="18">
        <f>E27*0.4+F27*0.6</f>
        <v>78.16</v>
      </c>
      <c r="H27" s="14">
        <v>1</v>
      </c>
      <c r="I27" s="23" t="s">
        <v>13</v>
      </c>
    </row>
    <row r="28" s="1" customFormat="1" ht="36.95" customHeight="1" spans="1:9">
      <c r="A28" s="14">
        <v>2</v>
      </c>
      <c r="B28" s="15" t="s">
        <v>37</v>
      </c>
      <c r="C28" s="23" t="s">
        <v>39</v>
      </c>
      <c r="D28" s="24">
        <v>2309244151</v>
      </c>
      <c r="E28" s="18">
        <v>72</v>
      </c>
      <c r="F28" s="18">
        <v>79.6</v>
      </c>
      <c r="G28" s="18">
        <f t="shared" ref="G28:G37" si="1">E28*0.4+F28*0.6</f>
        <v>76.56</v>
      </c>
      <c r="H28" s="14">
        <v>2</v>
      </c>
      <c r="I28" s="23" t="s">
        <v>13</v>
      </c>
    </row>
    <row r="29" s="1" customFormat="1" ht="36.95" customHeight="1" spans="1:9">
      <c r="A29" s="14">
        <v>3</v>
      </c>
      <c r="B29" s="15" t="s">
        <v>37</v>
      </c>
      <c r="C29" s="23" t="s">
        <v>40</v>
      </c>
      <c r="D29" s="14">
        <v>2309244257</v>
      </c>
      <c r="E29" s="18">
        <v>71.5</v>
      </c>
      <c r="F29" s="18">
        <v>79.2</v>
      </c>
      <c r="G29" s="18">
        <f t="shared" si="1"/>
        <v>76.12</v>
      </c>
      <c r="H29" s="14">
        <v>3</v>
      </c>
      <c r="I29" s="23" t="s">
        <v>19</v>
      </c>
    </row>
    <row r="30" s="1" customFormat="1" ht="36.95" customHeight="1" spans="1:9">
      <c r="A30" s="14">
        <v>4</v>
      </c>
      <c r="B30" s="15" t="s">
        <v>37</v>
      </c>
      <c r="C30" s="23" t="s">
        <v>41</v>
      </c>
      <c r="D30" s="24">
        <v>2309244459</v>
      </c>
      <c r="E30" s="18">
        <v>72</v>
      </c>
      <c r="F30" s="18">
        <v>78.6</v>
      </c>
      <c r="G30" s="18">
        <f t="shared" si="1"/>
        <v>75.96</v>
      </c>
      <c r="H30" s="14">
        <v>4</v>
      </c>
      <c r="I30" s="23" t="s">
        <v>19</v>
      </c>
    </row>
    <row r="31" s="1" customFormat="1" ht="36.95" customHeight="1" spans="1:9">
      <c r="A31" s="14">
        <v>5</v>
      </c>
      <c r="B31" s="15" t="s">
        <v>37</v>
      </c>
      <c r="C31" s="23" t="s">
        <v>42</v>
      </c>
      <c r="D31" s="24">
        <v>2309244050</v>
      </c>
      <c r="E31" s="18">
        <v>73</v>
      </c>
      <c r="F31" s="18">
        <v>77.8</v>
      </c>
      <c r="G31" s="18">
        <f t="shared" si="1"/>
        <v>75.88</v>
      </c>
      <c r="H31" s="14">
        <v>5</v>
      </c>
      <c r="I31" s="23"/>
    </row>
    <row r="32" customHeight="1" spans="1:9">
      <c r="A32" s="14">
        <v>6</v>
      </c>
      <c r="B32" s="15" t="s">
        <v>37</v>
      </c>
      <c r="C32" s="23" t="s">
        <v>43</v>
      </c>
      <c r="D32" s="24">
        <v>2309244328</v>
      </c>
      <c r="E32" s="18">
        <v>73</v>
      </c>
      <c r="F32" s="18">
        <v>77</v>
      </c>
      <c r="G32" s="18">
        <f t="shared" si="1"/>
        <v>75.4</v>
      </c>
      <c r="H32" s="14">
        <v>6</v>
      </c>
      <c r="I32" s="30"/>
    </row>
    <row r="33" customHeight="1" spans="1:9">
      <c r="A33" s="14">
        <v>7</v>
      </c>
      <c r="B33" s="15" t="s">
        <v>37</v>
      </c>
      <c r="C33" s="23" t="s">
        <v>44</v>
      </c>
      <c r="D33" s="24">
        <v>2309244352</v>
      </c>
      <c r="E33" s="18">
        <v>71</v>
      </c>
      <c r="F33" s="18">
        <v>77.8</v>
      </c>
      <c r="G33" s="18">
        <f t="shared" si="1"/>
        <v>75.08</v>
      </c>
      <c r="H33" s="14">
        <v>7</v>
      </c>
      <c r="I33" s="30"/>
    </row>
    <row r="34" customHeight="1" spans="1:9">
      <c r="A34" s="14">
        <v>8</v>
      </c>
      <c r="B34" s="15" t="s">
        <v>37</v>
      </c>
      <c r="C34" s="23" t="s">
        <v>45</v>
      </c>
      <c r="D34" s="24">
        <v>2309244384</v>
      </c>
      <c r="E34" s="18">
        <v>70</v>
      </c>
      <c r="F34" s="18">
        <v>78</v>
      </c>
      <c r="G34" s="18">
        <f t="shared" si="1"/>
        <v>74.8</v>
      </c>
      <c r="H34" s="14">
        <v>8</v>
      </c>
      <c r="I34" s="30"/>
    </row>
    <row r="35" customHeight="1" spans="1:9">
      <c r="A35" s="14">
        <v>9</v>
      </c>
      <c r="B35" s="15" t="s">
        <v>37</v>
      </c>
      <c r="C35" s="23" t="s">
        <v>46</v>
      </c>
      <c r="D35" s="24">
        <v>2309244396</v>
      </c>
      <c r="E35" s="18">
        <v>72</v>
      </c>
      <c r="F35" s="18">
        <v>75</v>
      </c>
      <c r="G35" s="18">
        <f t="shared" si="1"/>
        <v>73.8</v>
      </c>
      <c r="H35" s="14">
        <v>9</v>
      </c>
      <c r="I35" s="30"/>
    </row>
    <row r="36" customHeight="1" spans="1:9">
      <c r="A36" s="14">
        <v>10</v>
      </c>
      <c r="B36" s="15" t="s">
        <v>37</v>
      </c>
      <c r="C36" s="23" t="s">
        <v>47</v>
      </c>
      <c r="D36" s="24">
        <v>2309244140</v>
      </c>
      <c r="E36" s="18">
        <v>71</v>
      </c>
      <c r="F36" s="18">
        <v>75</v>
      </c>
      <c r="G36" s="18">
        <f t="shared" si="1"/>
        <v>73.4</v>
      </c>
      <c r="H36" s="14">
        <v>10</v>
      </c>
      <c r="I36" s="30"/>
    </row>
    <row r="37" customHeight="1" spans="1:9">
      <c r="A37" s="14">
        <v>11</v>
      </c>
      <c r="B37" s="15" t="s">
        <v>37</v>
      </c>
      <c r="C37" s="23" t="s">
        <v>48</v>
      </c>
      <c r="D37" s="14">
        <v>2309244171</v>
      </c>
      <c r="E37" s="18">
        <v>70</v>
      </c>
      <c r="F37" s="18">
        <v>72.6</v>
      </c>
      <c r="G37" s="18">
        <f t="shared" si="1"/>
        <v>71.56</v>
      </c>
      <c r="H37" s="14">
        <v>11</v>
      </c>
      <c r="I37" s="30"/>
    </row>
    <row r="38" s="1" customFormat="1" ht="39" customHeight="1" spans="1:9">
      <c r="A38" s="8" t="s">
        <v>2</v>
      </c>
      <c r="B38" s="9" t="s">
        <v>3</v>
      </c>
      <c r="C38" s="10" t="s">
        <v>4</v>
      </c>
      <c r="D38" s="11" t="s">
        <v>5</v>
      </c>
      <c r="E38" s="12" t="s">
        <v>6</v>
      </c>
      <c r="F38" s="12" t="s">
        <v>7</v>
      </c>
      <c r="G38" s="12" t="s">
        <v>8</v>
      </c>
      <c r="H38" s="13" t="s">
        <v>9</v>
      </c>
      <c r="I38" s="29" t="s">
        <v>10</v>
      </c>
    </row>
    <row r="39" s="1" customFormat="1" ht="36.95" customHeight="1" spans="1:9">
      <c r="A39" s="14">
        <v>1</v>
      </c>
      <c r="B39" s="15" t="s">
        <v>49</v>
      </c>
      <c r="C39" s="23" t="s">
        <v>50</v>
      </c>
      <c r="D39" s="24">
        <v>2309242063</v>
      </c>
      <c r="E39" s="25">
        <v>76.5</v>
      </c>
      <c r="F39" s="25">
        <v>83.6</v>
      </c>
      <c r="G39" s="25">
        <f>E39*0.4+F39*0.6</f>
        <v>80.76</v>
      </c>
      <c r="H39" s="14">
        <v>1</v>
      </c>
      <c r="I39" s="23" t="s">
        <v>13</v>
      </c>
    </row>
    <row r="40" s="1" customFormat="1" ht="36.95" customHeight="1" spans="1:9">
      <c r="A40" s="14">
        <v>2</v>
      </c>
      <c r="B40" s="15" t="s">
        <v>49</v>
      </c>
      <c r="C40" s="23" t="s">
        <v>51</v>
      </c>
      <c r="D40" s="24">
        <v>2309242104</v>
      </c>
      <c r="E40" s="25">
        <v>79</v>
      </c>
      <c r="F40" s="25">
        <v>81.6</v>
      </c>
      <c r="G40" s="25">
        <f t="shared" ref="G40:G49" si="2">E40*0.4+F40*0.6</f>
        <v>80.56</v>
      </c>
      <c r="H40" s="14">
        <v>2</v>
      </c>
      <c r="I40" s="23" t="s">
        <v>13</v>
      </c>
    </row>
    <row r="41" s="1" customFormat="1" ht="36.95" customHeight="1" spans="1:9">
      <c r="A41" s="14">
        <v>3</v>
      </c>
      <c r="B41" s="15" t="s">
        <v>49</v>
      </c>
      <c r="C41" s="23" t="s">
        <v>52</v>
      </c>
      <c r="D41" s="24">
        <v>2309242011</v>
      </c>
      <c r="E41" s="25">
        <v>73.5</v>
      </c>
      <c r="F41" s="25">
        <v>83</v>
      </c>
      <c r="G41" s="25">
        <f t="shared" si="2"/>
        <v>79.2</v>
      </c>
      <c r="H41" s="14">
        <v>3</v>
      </c>
      <c r="I41" s="23" t="s">
        <v>19</v>
      </c>
    </row>
    <row r="42" s="1" customFormat="1" ht="36.95" customHeight="1" spans="1:9">
      <c r="A42" s="14">
        <v>4</v>
      </c>
      <c r="B42" s="15" t="s">
        <v>49</v>
      </c>
      <c r="C42" s="23" t="s">
        <v>53</v>
      </c>
      <c r="D42" s="24">
        <v>2309242044</v>
      </c>
      <c r="E42" s="25">
        <v>70</v>
      </c>
      <c r="F42" s="25">
        <v>83</v>
      </c>
      <c r="G42" s="25">
        <f t="shared" si="2"/>
        <v>77.8</v>
      </c>
      <c r="H42" s="14">
        <v>4</v>
      </c>
      <c r="I42" s="31"/>
    </row>
    <row r="43" s="1" customFormat="1" ht="31" customHeight="1" spans="1:9">
      <c r="A43" s="14">
        <v>5</v>
      </c>
      <c r="B43" s="15" t="s">
        <v>49</v>
      </c>
      <c r="C43" s="23" t="s">
        <v>54</v>
      </c>
      <c r="D43" s="24">
        <v>2309242040</v>
      </c>
      <c r="E43" s="25">
        <v>75.5</v>
      </c>
      <c r="F43" s="25">
        <v>79.2</v>
      </c>
      <c r="G43" s="25">
        <f t="shared" si="2"/>
        <v>77.72</v>
      </c>
      <c r="H43" s="26">
        <v>5</v>
      </c>
      <c r="I43" s="23"/>
    </row>
    <row r="44" s="1" customFormat="1" customHeight="1" spans="1:9">
      <c r="A44" s="14">
        <v>6</v>
      </c>
      <c r="B44" s="15" t="s">
        <v>49</v>
      </c>
      <c r="C44" s="23" t="s">
        <v>55</v>
      </c>
      <c r="D44" s="24">
        <v>2309242099</v>
      </c>
      <c r="E44" s="25">
        <v>71</v>
      </c>
      <c r="F44" s="25">
        <v>82</v>
      </c>
      <c r="G44" s="25">
        <f t="shared" si="2"/>
        <v>77.6</v>
      </c>
      <c r="H44" s="14">
        <v>6</v>
      </c>
      <c r="I44" s="30"/>
    </row>
    <row r="45" s="1" customFormat="1" customHeight="1" spans="1:9">
      <c r="A45" s="14">
        <v>7</v>
      </c>
      <c r="B45" s="15" t="s">
        <v>49</v>
      </c>
      <c r="C45" s="23" t="s">
        <v>56</v>
      </c>
      <c r="D45" s="24">
        <v>2309242031</v>
      </c>
      <c r="E45" s="25">
        <v>69.5</v>
      </c>
      <c r="F45" s="25">
        <v>82.8</v>
      </c>
      <c r="G45" s="25">
        <f t="shared" si="2"/>
        <v>77.48</v>
      </c>
      <c r="H45" s="14">
        <v>7</v>
      </c>
      <c r="I45" s="30"/>
    </row>
    <row r="46" s="1" customFormat="1" customHeight="1" spans="1:9">
      <c r="A46" s="14">
        <v>8</v>
      </c>
      <c r="B46" s="15" t="s">
        <v>49</v>
      </c>
      <c r="C46" s="23" t="s">
        <v>57</v>
      </c>
      <c r="D46" s="24">
        <v>2309242036</v>
      </c>
      <c r="E46" s="25">
        <v>74</v>
      </c>
      <c r="F46" s="25">
        <v>79.8</v>
      </c>
      <c r="G46" s="25">
        <f t="shared" si="2"/>
        <v>77.48</v>
      </c>
      <c r="H46" s="14">
        <v>7</v>
      </c>
      <c r="I46" s="30"/>
    </row>
    <row r="47" s="1" customFormat="1" customHeight="1" spans="1:9">
      <c r="A47" s="14">
        <v>9</v>
      </c>
      <c r="B47" s="15" t="s">
        <v>49</v>
      </c>
      <c r="C47" s="23" t="s">
        <v>58</v>
      </c>
      <c r="D47" s="24">
        <v>2309242124</v>
      </c>
      <c r="E47" s="25">
        <v>70.5</v>
      </c>
      <c r="F47" s="25">
        <v>75</v>
      </c>
      <c r="G47" s="25">
        <f t="shared" si="2"/>
        <v>73.2</v>
      </c>
      <c r="H47" s="14">
        <v>9</v>
      </c>
      <c r="I47" s="30"/>
    </row>
    <row r="48" s="1" customFormat="1" customHeight="1" spans="1:9">
      <c r="A48" s="14">
        <v>10</v>
      </c>
      <c r="B48" s="15" t="s">
        <v>49</v>
      </c>
      <c r="C48" s="23" t="s">
        <v>59</v>
      </c>
      <c r="D48" s="24">
        <v>2309242016</v>
      </c>
      <c r="E48" s="25">
        <v>70</v>
      </c>
      <c r="F48" s="25">
        <v>69.6</v>
      </c>
      <c r="G48" s="25">
        <f t="shared" si="2"/>
        <v>69.76</v>
      </c>
      <c r="H48" s="14">
        <v>10</v>
      </c>
      <c r="I48" s="30"/>
    </row>
    <row r="49" s="1" customFormat="1" customHeight="1" spans="1:9">
      <c r="A49" s="14">
        <v>11</v>
      </c>
      <c r="B49" s="15" t="s">
        <v>49</v>
      </c>
      <c r="C49" s="23" t="s">
        <v>60</v>
      </c>
      <c r="D49" s="24">
        <v>2309242052</v>
      </c>
      <c r="E49" s="25">
        <v>69.5</v>
      </c>
      <c r="F49" s="14" t="s">
        <v>23</v>
      </c>
      <c r="G49" s="19" t="s">
        <v>19</v>
      </c>
      <c r="H49" s="14" t="s">
        <v>19</v>
      </c>
      <c r="I49" s="23" t="s">
        <v>19</v>
      </c>
    </row>
    <row r="50" s="1" customFormat="1" ht="36.95" customHeight="1" spans="1:9">
      <c r="A50" s="8" t="s">
        <v>2</v>
      </c>
      <c r="B50" s="9" t="s">
        <v>3</v>
      </c>
      <c r="C50" s="10" t="s">
        <v>4</v>
      </c>
      <c r="D50" s="11" t="s">
        <v>5</v>
      </c>
      <c r="E50" s="12" t="s">
        <v>6</v>
      </c>
      <c r="F50" s="12" t="s">
        <v>7</v>
      </c>
      <c r="G50" s="12" t="s">
        <v>8</v>
      </c>
      <c r="H50" s="13" t="s">
        <v>9</v>
      </c>
      <c r="I50" s="29" t="s">
        <v>10</v>
      </c>
    </row>
    <row r="51" s="1" customFormat="1" ht="36.95" customHeight="1" spans="1:9">
      <c r="A51" s="14">
        <v>1</v>
      </c>
      <c r="B51" s="21" t="s">
        <v>61</v>
      </c>
      <c r="C51" s="21" t="s">
        <v>62</v>
      </c>
      <c r="D51" s="27">
        <v>23093432</v>
      </c>
      <c r="E51" s="18">
        <v>72</v>
      </c>
      <c r="F51" s="18">
        <v>85.3</v>
      </c>
      <c r="G51" s="18">
        <v>79.98</v>
      </c>
      <c r="H51" s="14">
        <v>1</v>
      </c>
      <c r="I51" s="23" t="s">
        <v>13</v>
      </c>
    </row>
    <row r="52" s="1" customFormat="1" ht="36.95" customHeight="1" spans="1:9">
      <c r="A52" s="14">
        <v>2</v>
      </c>
      <c r="B52" s="21" t="s">
        <v>61</v>
      </c>
      <c r="C52" s="21" t="s">
        <v>63</v>
      </c>
      <c r="D52" s="27">
        <v>23093206</v>
      </c>
      <c r="E52" s="18">
        <v>72</v>
      </c>
      <c r="F52" s="20">
        <v>83.7</v>
      </c>
      <c r="G52" s="18">
        <v>79.02</v>
      </c>
      <c r="H52" s="14">
        <v>2</v>
      </c>
      <c r="I52" s="23" t="s">
        <v>13</v>
      </c>
    </row>
    <row r="53" s="1" customFormat="1" ht="36.95" customHeight="1" spans="1:9">
      <c r="A53" s="14">
        <v>3</v>
      </c>
      <c r="B53" s="21" t="s">
        <v>61</v>
      </c>
      <c r="C53" s="21" t="s">
        <v>64</v>
      </c>
      <c r="D53" s="27">
        <v>23093015</v>
      </c>
      <c r="E53" s="18">
        <v>79.5</v>
      </c>
      <c r="F53" s="20">
        <v>75.3</v>
      </c>
      <c r="G53" s="18">
        <v>76.98</v>
      </c>
      <c r="H53" s="14">
        <v>3</v>
      </c>
      <c r="I53" s="23" t="s">
        <v>19</v>
      </c>
    </row>
    <row r="54" s="1" customFormat="1" ht="36.95" customHeight="1" spans="1:9">
      <c r="A54" s="14">
        <v>4</v>
      </c>
      <c r="B54" s="21" t="s">
        <v>61</v>
      </c>
      <c r="C54" s="21" t="s">
        <v>65</v>
      </c>
      <c r="D54" s="27">
        <v>23093075</v>
      </c>
      <c r="E54" s="18">
        <v>72</v>
      </c>
      <c r="F54" s="20">
        <v>79.3</v>
      </c>
      <c r="G54" s="18">
        <v>76.38</v>
      </c>
      <c r="H54" s="14">
        <v>4</v>
      </c>
      <c r="I54" s="23" t="s">
        <v>19</v>
      </c>
    </row>
    <row r="55" s="1" customFormat="1" ht="36.95" customHeight="1" spans="1:9">
      <c r="A55" s="14">
        <v>5</v>
      </c>
      <c r="B55" s="21" t="s">
        <v>61</v>
      </c>
      <c r="C55" s="21" t="s">
        <v>66</v>
      </c>
      <c r="D55" s="27">
        <v>23093549</v>
      </c>
      <c r="E55" s="18">
        <v>75</v>
      </c>
      <c r="F55" s="20">
        <v>77.3</v>
      </c>
      <c r="G55" s="18">
        <v>76.38</v>
      </c>
      <c r="H55" s="14">
        <v>4</v>
      </c>
      <c r="I55" s="23"/>
    </row>
    <row r="56" s="1" customFormat="1" customHeight="1" spans="1:9">
      <c r="A56" s="14">
        <v>6</v>
      </c>
      <c r="B56" s="21" t="s">
        <v>61</v>
      </c>
      <c r="C56" s="21" t="s">
        <v>67</v>
      </c>
      <c r="D56" s="27">
        <v>23093333</v>
      </c>
      <c r="E56" s="18">
        <v>72</v>
      </c>
      <c r="F56" s="18">
        <v>75.7</v>
      </c>
      <c r="G56" s="18">
        <v>74.22</v>
      </c>
      <c r="H56" s="14">
        <v>6</v>
      </c>
      <c r="I56" s="30"/>
    </row>
    <row r="57" s="1" customFormat="1" customHeight="1" spans="1:9">
      <c r="A57" s="14">
        <v>7</v>
      </c>
      <c r="B57" s="21" t="s">
        <v>61</v>
      </c>
      <c r="C57" s="21" t="s">
        <v>68</v>
      </c>
      <c r="D57" s="27">
        <v>23093203</v>
      </c>
      <c r="E57" s="18">
        <v>71.5</v>
      </c>
      <c r="F57" s="18">
        <v>73</v>
      </c>
      <c r="G57" s="18">
        <v>72.4</v>
      </c>
      <c r="H57" s="14">
        <v>7</v>
      </c>
      <c r="I57" s="30"/>
    </row>
    <row r="58" s="1" customFormat="1" customHeight="1" spans="1:9">
      <c r="A58" s="14">
        <v>8</v>
      </c>
      <c r="B58" s="21" t="s">
        <v>61</v>
      </c>
      <c r="C58" s="21" t="s">
        <v>69</v>
      </c>
      <c r="D58" s="27">
        <v>23093459</v>
      </c>
      <c r="E58" s="18">
        <v>71</v>
      </c>
      <c r="F58" s="18">
        <v>73.3</v>
      </c>
      <c r="G58" s="18">
        <v>72.38</v>
      </c>
      <c r="H58" s="14">
        <v>8</v>
      </c>
      <c r="I58" s="30"/>
    </row>
    <row r="59" s="1" customFormat="1" customHeight="1" spans="1:9">
      <c r="A59" s="14">
        <v>9</v>
      </c>
      <c r="B59" s="21" t="s">
        <v>61</v>
      </c>
      <c r="C59" s="21" t="s">
        <v>70</v>
      </c>
      <c r="D59" s="27">
        <v>23093464</v>
      </c>
      <c r="E59" s="18">
        <v>72</v>
      </c>
      <c r="F59" s="18">
        <v>68</v>
      </c>
      <c r="G59" s="18">
        <v>69.6</v>
      </c>
      <c r="H59" s="14">
        <v>9</v>
      </c>
      <c r="I59" s="30"/>
    </row>
    <row r="60" s="1" customFormat="1" customHeight="1" spans="1:9">
      <c r="A60" s="14">
        <v>10</v>
      </c>
      <c r="B60" s="21" t="s">
        <v>61</v>
      </c>
      <c r="C60" s="21" t="s">
        <v>71</v>
      </c>
      <c r="D60" s="27">
        <v>23093395</v>
      </c>
      <c r="E60" s="18">
        <v>76</v>
      </c>
      <c r="F60" s="18">
        <v>63</v>
      </c>
      <c r="G60" s="18">
        <v>68.2</v>
      </c>
      <c r="H60" s="14">
        <v>10</v>
      </c>
      <c r="I60" s="30"/>
    </row>
    <row r="61" ht="39" customHeight="1" spans="1:9">
      <c r="A61" s="8" t="s">
        <v>2</v>
      </c>
      <c r="B61" s="9" t="s">
        <v>3</v>
      </c>
      <c r="C61" s="10" t="s">
        <v>4</v>
      </c>
      <c r="D61" s="11" t="s">
        <v>5</v>
      </c>
      <c r="E61" s="12" t="s">
        <v>6</v>
      </c>
      <c r="F61" s="12" t="s">
        <v>7</v>
      </c>
      <c r="G61" s="12" t="s">
        <v>8</v>
      </c>
      <c r="H61" s="13" t="s">
        <v>9</v>
      </c>
      <c r="I61" s="29" t="s">
        <v>10</v>
      </c>
    </row>
    <row r="62" s="1" customFormat="1" ht="39" customHeight="1" spans="1:9">
      <c r="A62" s="14">
        <v>1</v>
      </c>
      <c r="B62" s="15" t="s">
        <v>72</v>
      </c>
      <c r="C62" s="15" t="s">
        <v>73</v>
      </c>
      <c r="D62" s="28">
        <v>2309247028</v>
      </c>
      <c r="E62" s="18">
        <v>74</v>
      </c>
      <c r="F62" s="20">
        <v>85.8</v>
      </c>
      <c r="G62" s="20">
        <f t="shared" ref="G62:G72" si="3">E62*0.4+F62*0.6</f>
        <v>81.08</v>
      </c>
      <c r="H62" s="14">
        <v>1</v>
      </c>
      <c r="I62" s="23" t="s">
        <v>13</v>
      </c>
    </row>
    <row r="63" s="1" customFormat="1" ht="39" customHeight="1" spans="1:9">
      <c r="A63" s="14">
        <v>2</v>
      </c>
      <c r="B63" s="15" t="s">
        <v>72</v>
      </c>
      <c r="C63" s="15" t="s">
        <v>74</v>
      </c>
      <c r="D63" s="28">
        <v>2309247175</v>
      </c>
      <c r="E63" s="18">
        <v>74</v>
      </c>
      <c r="F63" s="20">
        <v>84.4</v>
      </c>
      <c r="G63" s="20">
        <f t="shared" si="3"/>
        <v>80.24</v>
      </c>
      <c r="H63" s="14">
        <v>2</v>
      </c>
      <c r="I63" s="23" t="s">
        <v>13</v>
      </c>
    </row>
    <row r="64" ht="39" customHeight="1" spans="1:9">
      <c r="A64" s="14">
        <v>3</v>
      </c>
      <c r="B64" s="15" t="s">
        <v>72</v>
      </c>
      <c r="C64" s="15" t="s">
        <v>75</v>
      </c>
      <c r="D64" s="28">
        <v>2309247408</v>
      </c>
      <c r="E64" s="18">
        <f>73.5</f>
        <v>73.5</v>
      </c>
      <c r="F64" s="18">
        <f>83.8</f>
        <v>83.8</v>
      </c>
      <c r="G64" s="20">
        <f t="shared" si="3"/>
        <v>79.68</v>
      </c>
      <c r="H64" s="14">
        <v>3</v>
      </c>
      <c r="I64" s="23"/>
    </row>
    <row r="65" ht="39" customHeight="1" spans="1:9">
      <c r="A65" s="14">
        <v>4</v>
      </c>
      <c r="B65" s="15" t="s">
        <v>72</v>
      </c>
      <c r="C65" s="15" t="s">
        <v>76</v>
      </c>
      <c r="D65" s="28">
        <v>2309247367</v>
      </c>
      <c r="E65" s="18">
        <f>77.5</f>
        <v>77.5</v>
      </c>
      <c r="F65" s="20">
        <f>76.2</f>
        <v>76.2</v>
      </c>
      <c r="G65" s="20">
        <f t="shared" si="3"/>
        <v>76.72</v>
      </c>
      <c r="H65" s="14">
        <v>4</v>
      </c>
      <c r="I65" s="23"/>
    </row>
    <row r="66" ht="39" customHeight="1" spans="1:9">
      <c r="A66" s="14">
        <v>5</v>
      </c>
      <c r="B66" s="15" t="s">
        <v>72</v>
      </c>
      <c r="C66" s="15" t="s">
        <v>77</v>
      </c>
      <c r="D66" s="28">
        <v>2309247042</v>
      </c>
      <c r="E66" s="18">
        <f>71.5</f>
        <v>71.5</v>
      </c>
      <c r="F66" s="20">
        <f>78.6</f>
        <v>78.6</v>
      </c>
      <c r="G66" s="20">
        <f t="shared" si="3"/>
        <v>75.76</v>
      </c>
      <c r="H66" s="14">
        <v>5</v>
      </c>
      <c r="I66" s="23"/>
    </row>
    <row r="67" ht="39" customHeight="1" spans="1:9">
      <c r="A67" s="14">
        <v>6</v>
      </c>
      <c r="B67" s="15" t="s">
        <v>72</v>
      </c>
      <c r="C67" s="15" t="s">
        <v>78</v>
      </c>
      <c r="D67" s="28">
        <v>2309247014</v>
      </c>
      <c r="E67" s="20">
        <f>73</f>
        <v>73</v>
      </c>
      <c r="F67" s="20">
        <f>76.8</f>
        <v>76.8</v>
      </c>
      <c r="G67" s="20">
        <f t="shared" si="3"/>
        <v>75.28</v>
      </c>
      <c r="H67" s="14">
        <v>6</v>
      </c>
      <c r="I67" s="23"/>
    </row>
    <row r="68" ht="39" customHeight="1" spans="1:9">
      <c r="A68" s="14">
        <v>7</v>
      </c>
      <c r="B68" s="15" t="s">
        <v>72</v>
      </c>
      <c r="C68" s="15" t="s">
        <v>79</v>
      </c>
      <c r="D68" s="28">
        <v>2309247229</v>
      </c>
      <c r="E68" s="18">
        <f>74</f>
        <v>74</v>
      </c>
      <c r="F68" s="20">
        <f>75</f>
        <v>75</v>
      </c>
      <c r="G68" s="20">
        <f t="shared" si="3"/>
        <v>74.6</v>
      </c>
      <c r="H68" s="14">
        <v>7</v>
      </c>
      <c r="I68" s="23"/>
    </row>
    <row r="69" ht="39" customHeight="1" spans="1:9">
      <c r="A69" s="14">
        <v>8</v>
      </c>
      <c r="B69" s="15" t="s">
        <v>72</v>
      </c>
      <c r="C69" s="15" t="s">
        <v>80</v>
      </c>
      <c r="D69" s="28">
        <v>2309247188</v>
      </c>
      <c r="E69" s="18">
        <f>74</f>
        <v>74</v>
      </c>
      <c r="F69" s="20">
        <f>75</f>
        <v>75</v>
      </c>
      <c r="G69" s="20">
        <f t="shared" si="3"/>
        <v>74.6</v>
      </c>
      <c r="H69" s="14">
        <v>8</v>
      </c>
      <c r="I69" s="23"/>
    </row>
    <row r="70" ht="39" customHeight="1" spans="1:9">
      <c r="A70" s="14">
        <v>9</v>
      </c>
      <c r="B70" s="15" t="s">
        <v>72</v>
      </c>
      <c r="C70" s="15" t="s">
        <v>81</v>
      </c>
      <c r="D70" s="28">
        <v>2309247063</v>
      </c>
      <c r="E70" s="18">
        <f>70</f>
        <v>70</v>
      </c>
      <c r="F70" s="18">
        <f>77.2</f>
        <v>77.2</v>
      </c>
      <c r="G70" s="20">
        <f t="shared" si="3"/>
        <v>74.32</v>
      </c>
      <c r="H70" s="14">
        <v>9</v>
      </c>
      <c r="I70" s="23"/>
    </row>
    <row r="71" ht="39" customHeight="1" spans="1:9">
      <c r="A71" s="14">
        <v>10</v>
      </c>
      <c r="B71" s="15" t="s">
        <v>72</v>
      </c>
      <c r="C71" s="15" t="s">
        <v>82</v>
      </c>
      <c r="D71" s="28">
        <v>2309247026</v>
      </c>
      <c r="E71" s="18">
        <f>70</f>
        <v>70</v>
      </c>
      <c r="F71" s="18">
        <f>75.4</f>
        <v>75.4</v>
      </c>
      <c r="G71" s="20">
        <f t="shared" si="3"/>
        <v>73.24</v>
      </c>
      <c r="H71" s="14">
        <v>10</v>
      </c>
      <c r="I71" s="23"/>
    </row>
    <row r="72" ht="39" customHeight="1" spans="1:9">
      <c r="A72" s="14">
        <v>11</v>
      </c>
      <c r="B72" s="15" t="s">
        <v>72</v>
      </c>
      <c r="C72" s="15" t="s">
        <v>83</v>
      </c>
      <c r="D72" s="28">
        <v>2309247130</v>
      </c>
      <c r="E72" s="18">
        <f>73.5</f>
        <v>73.5</v>
      </c>
      <c r="F72" s="18">
        <f>67.6</f>
        <v>67.6</v>
      </c>
      <c r="G72" s="20">
        <f t="shared" si="3"/>
        <v>69.96</v>
      </c>
      <c r="H72" s="14">
        <v>11</v>
      </c>
      <c r="I72" s="23"/>
    </row>
    <row r="73" ht="36.95" customHeight="1" spans="1:9">
      <c r="A73" s="8" t="s">
        <v>2</v>
      </c>
      <c r="B73" s="9" t="s">
        <v>3</v>
      </c>
      <c r="C73" s="10" t="s">
        <v>4</v>
      </c>
      <c r="D73" s="11" t="s">
        <v>5</v>
      </c>
      <c r="E73" s="12" t="s">
        <v>6</v>
      </c>
      <c r="F73" s="12" t="s">
        <v>7</v>
      </c>
      <c r="G73" s="12" t="s">
        <v>8</v>
      </c>
      <c r="H73" s="13" t="s">
        <v>9</v>
      </c>
      <c r="I73" s="29" t="s">
        <v>10</v>
      </c>
    </row>
    <row r="74" ht="36.95" customHeight="1" spans="1:9">
      <c r="A74" s="14">
        <v>1</v>
      </c>
      <c r="B74" s="32" t="s">
        <v>84</v>
      </c>
      <c r="C74" s="23" t="s">
        <v>85</v>
      </c>
      <c r="D74" s="24">
        <v>2309241454</v>
      </c>
      <c r="E74" s="18">
        <v>80</v>
      </c>
      <c r="F74" s="20">
        <v>85.8</v>
      </c>
      <c r="G74" s="18">
        <f t="shared" ref="G74:G83" si="4">E74*0.4+F74*0.6</f>
        <v>83.48</v>
      </c>
      <c r="H74" s="14">
        <v>1</v>
      </c>
      <c r="I74" s="23" t="s">
        <v>13</v>
      </c>
    </row>
    <row r="75" ht="36.95" customHeight="1" spans="1:9">
      <c r="A75" s="14">
        <v>2</v>
      </c>
      <c r="B75" s="32" t="s">
        <v>84</v>
      </c>
      <c r="C75" s="23" t="s">
        <v>86</v>
      </c>
      <c r="D75" s="24">
        <v>2309241143</v>
      </c>
      <c r="E75" s="18">
        <v>76</v>
      </c>
      <c r="F75" s="20">
        <v>83.8</v>
      </c>
      <c r="G75" s="18">
        <f t="shared" si="4"/>
        <v>80.68</v>
      </c>
      <c r="H75" s="14">
        <v>2</v>
      </c>
      <c r="I75" s="23" t="s">
        <v>13</v>
      </c>
    </row>
    <row r="76" ht="36.95" customHeight="1" spans="1:9">
      <c r="A76" s="14">
        <v>3</v>
      </c>
      <c r="B76" s="32" t="s">
        <v>84</v>
      </c>
      <c r="C76" s="23" t="s">
        <v>87</v>
      </c>
      <c r="D76" s="24">
        <v>2309241071</v>
      </c>
      <c r="E76" s="18">
        <v>78</v>
      </c>
      <c r="F76" s="20">
        <v>81.4</v>
      </c>
      <c r="G76" s="18">
        <f t="shared" si="4"/>
        <v>80.04</v>
      </c>
      <c r="H76" s="14">
        <v>3</v>
      </c>
      <c r="I76" s="23"/>
    </row>
    <row r="77" ht="36.95" customHeight="1" spans="1:9">
      <c r="A77" s="14">
        <v>4</v>
      </c>
      <c r="B77" s="32" t="s">
        <v>84</v>
      </c>
      <c r="C77" s="23" t="s">
        <v>88</v>
      </c>
      <c r="D77" s="24">
        <v>2309241204</v>
      </c>
      <c r="E77" s="18">
        <v>77</v>
      </c>
      <c r="F77" s="20">
        <v>79.4</v>
      </c>
      <c r="G77" s="18">
        <f t="shared" si="4"/>
        <v>78.44</v>
      </c>
      <c r="H77" s="14">
        <v>4</v>
      </c>
      <c r="I77" s="23"/>
    </row>
    <row r="78" ht="36.95" customHeight="1" spans="1:9">
      <c r="A78" s="14">
        <v>5</v>
      </c>
      <c r="B78" s="32" t="s">
        <v>84</v>
      </c>
      <c r="C78" s="23" t="s">
        <v>89</v>
      </c>
      <c r="D78" s="24">
        <v>2309241710</v>
      </c>
      <c r="E78" s="18">
        <v>81</v>
      </c>
      <c r="F78" s="20">
        <v>74.4</v>
      </c>
      <c r="G78" s="18">
        <f t="shared" si="4"/>
        <v>77.04</v>
      </c>
      <c r="H78" s="14">
        <v>5</v>
      </c>
      <c r="I78" s="23"/>
    </row>
    <row r="79" customHeight="1" spans="1:9">
      <c r="A79" s="14">
        <v>6</v>
      </c>
      <c r="B79" s="32" t="s">
        <v>84</v>
      </c>
      <c r="C79" s="23" t="s">
        <v>90</v>
      </c>
      <c r="D79" s="24">
        <v>2309241299</v>
      </c>
      <c r="E79" s="18">
        <v>74</v>
      </c>
      <c r="F79" s="20">
        <v>76.8</v>
      </c>
      <c r="G79" s="18">
        <f t="shared" si="4"/>
        <v>75.68</v>
      </c>
      <c r="H79" s="14">
        <v>6</v>
      </c>
      <c r="I79" s="23"/>
    </row>
    <row r="80" customHeight="1" spans="1:9">
      <c r="A80" s="14">
        <v>7</v>
      </c>
      <c r="B80" s="32" t="s">
        <v>84</v>
      </c>
      <c r="C80" s="23" t="s">
        <v>91</v>
      </c>
      <c r="D80" s="24">
        <v>2309241413</v>
      </c>
      <c r="E80" s="18">
        <v>73</v>
      </c>
      <c r="F80" s="20">
        <v>76.2</v>
      </c>
      <c r="G80" s="18">
        <f t="shared" si="4"/>
        <v>74.92</v>
      </c>
      <c r="H80" s="14">
        <v>7</v>
      </c>
      <c r="I80" s="23"/>
    </row>
    <row r="81" customHeight="1" spans="1:9">
      <c r="A81" s="14">
        <v>8</v>
      </c>
      <c r="B81" s="32" t="s">
        <v>84</v>
      </c>
      <c r="C81" s="23" t="s">
        <v>92</v>
      </c>
      <c r="D81" s="24">
        <v>2309241193</v>
      </c>
      <c r="E81" s="18">
        <v>75</v>
      </c>
      <c r="F81" s="20">
        <v>74.4</v>
      </c>
      <c r="G81" s="18">
        <f t="shared" si="4"/>
        <v>74.64</v>
      </c>
      <c r="H81" s="14">
        <v>8</v>
      </c>
      <c r="I81" s="23"/>
    </row>
    <row r="82" customHeight="1" spans="1:9">
      <c r="A82" s="14">
        <v>9</v>
      </c>
      <c r="B82" s="32" t="s">
        <v>84</v>
      </c>
      <c r="C82" s="23" t="s">
        <v>93</v>
      </c>
      <c r="D82" s="24">
        <v>2309241496</v>
      </c>
      <c r="E82" s="18">
        <v>75.5</v>
      </c>
      <c r="F82" s="20">
        <v>70.6</v>
      </c>
      <c r="G82" s="18">
        <f t="shared" si="4"/>
        <v>72.56</v>
      </c>
      <c r="H82" s="14">
        <v>9</v>
      </c>
      <c r="I82" s="23"/>
    </row>
    <row r="83" customHeight="1" spans="1:9">
      <c r="A83" s="14">
        <v>10</v>
      </c>
      <c r="B83" s="32" t="s">
        <v>84</v>
      </c>
      <c r="C83" s="23" t="s">
        <v>94</v>
      </c>
      <c r="D83" s="24">
        <v>2309241176</v>
      </c>
      <c r="E83" s="18">
        <v>73</v>
      </c>
      <c r="F83" s="18" t="s">
        <v>23</v>
      </c>
      <c r="G83" s="18" t="s">
        <v>19</v>
      </c>
      <c r="H83" s="14" t="s">
        <v>19</v>
      </c>
      <c r="I83" s="23" t="s">
        <v>19</v>
      </c>
    </row>
    <row r="84" customHeight="1" spans="5:5">
      <c r="E84" s="3"/>
    </row>
  </sheetData>
  <sortState ref="B2:M27">
    <sortCondition ref="G2:G27" descending="1"/>
  </sortState>
  <mergeCells count="2">
    <mergeCell ref="A1:B1"/>
    <mergeCell ref="A2:I2"/>
  </mergeCells>
  <conditionalFormatting sqref="C3">
    <cfRule type="duplicateValues" dxfId="0" priority="40"/>
  </conditionalFormatting>
  <conditionalFormatting sqref="D3">
    <cfRule type="duplicateValues" dxfId="0" priority="39"/>
  </conditionalFormatting>
  <conditionalFormatting sqref="C15">
    <cfRule type="duplicateValues" dxfId="0" priority="38"/>
  </conditionalFormatting>
  <conditionalFormatting sqref="D15">
    <cfRule type="duplicateValues" dxfId="0" priority="37"/>
  </conditionalFormatting>
  <conditionalFormatting sqref="C16">
    <cfRule type="duplicateValues" dxfId="1" priority="36"/>
  </conditionalFormatting>
  <conditionalFormatting sqref="C17">
    <cfRule type="duplicateValues" dxfId="1" priority="35"/>
  </conditionalFormatting>
  <conditionalFormatting sqref="C18">
    <cfRule type="duplicateValues" dxfId="1" priority="34"/>
  </conditionalFormatting>
  <conditionalFormatting sqref="C19">
    <cfRule type="duplicateValues" dxfId="1" priority="33"/>
  </conditionalFormatting>
  <conditionalFormatting sqref="C20">
    <cfRule type="duplicateValues" dxfId="1" priority="32"/>
  </conditionalFormatting>
  <conditionalFormatting sqref="C21">
    <cfRule type="duplicateValues" dxfId="1" priority="31"/>
  </conditionalFormatting>
  <conditionalFormatting sqref="C22">
    <cfRule type="duplicateValues" dxfId="1" priority="30"/>
  </conditionalFormatting>
  <conditionalFormatting sqref="C23">
    <cfRule type="duplicateValues" dxfId="1" priority="29"/>
  </conditionalFormatting>
  <conditionalFormatting sqref="C24">
    <cfRule type="duplicateValues" dxfId="1" priority="28"/>
  </conditionalFormatting>
  <conditionalFormatting sqref="C25">
    <cfRule type="duplicateValues" dxfId="1" priority="27"/>
  </conditionalFormatting>
  <conditionalFormatting sqref="C26">
    <cfRule type="duplicateValues" dxfId="0" priority="26"/>
  </conditionalFormatting>
  <conditionalFormatting sqref="D26">
    <cfRule type="duplicateValues" dxfId="0" priority="25"/>
  </conditionalFormatting>
  <conditionalFormatting sqref="C27">
    <cfRule type="duplicateValues" dxfId="1" priority="11"/>
  </conditionalFormatting>
  <conditionalFormatting sqref="C28">
    <cfRule type="duplicateValues" dxfId="1" priority="10"/>
  </conditionalFormatting>
  <conditionalFormatting sqref="C29">
    <cfRule type="duplicateValues" dxfId="1" priority="9"/>
  </conditionalFormatting>
  <conditionalFormatting sqref="C30">
    <cfRule type="duplicateValues" dxfId="1" priority="8"/>
  </conditionalFormatting>
  <conditionalFormatting sqref="C31">
    <cfRule type="duplicateValues" dxfId="1" priority="7"/>
  </conditionalFormatting>
  <conditionalFormatting sqref="C32">
    <cfRule type="duplicateValues" dxfId="1" priority="6"/>
  </conditionalFormatting>
  <conditionalFormatting sqref="C33">
    <cfRule type="duplicateValues" dxfId="1" priority="5"/>
  </conditionalFormatting>
  <conditionalFormatting sqref="C34">
    <cfRule type="duplicateValues" dxfId="1" priority="4"/>
  </conditionalFormatting>
  <conditionalFormatting sqref="C35">
    <cfRule type="duplicateValues" dxfId="1" priority="3"/>
  </conditionalFormatting>
  <conditionalFormatting sqref="C38">
    <cfRule type="duplicateValues" dxfId="0" priority="15"/>
  </conditionalFormatting>
  <conditionalFormatting sqref="D38">
    <cfRule type="duplicateValues" dxfId="0" priority="14"/>
  </conditionalFormatting>
  <conditionalFormatting sqref="C50">
    <cfRule type="duplicateValues" dxfId="0" priority="2"/>
  </conditionalFormatting>
  <conditionalFormatting sqref="D50">
    <cfRule type="duplicateValues" dxfId="0" priority="1"/>
  </conditionalFormatting>
  <conditionalFormatting sqref="C61">
    <cfRule type="duplicateValues" dxfId="0" priority="13"/>
  </conditionalFormatting>
  <conditionalFormatting sqref="D61">
    <cfRule type="duplicateValues" dxfId="0" priority="12"/>
  </conditionalFormatting>
  <conditionalFormatting sqref="C73">
    <cfRule type="duplicateValues" dxfId="0" priority="52"/>
  </conditionalFormatting>
  <conditionalFormatting sqref="D73">
    <cfRule type="duplicateValues" dxfId="0" priority="51"/>
  </conditionalFormatting>
  <conditionalFormatting sqref="C74">
    <cfRule type="duplicateValues" dxfId="1" priority="50"/>
  </conditionalFormatting>
  <conditionalFormatting sqref="C75">
    <cfRule type="duplicateValues" dxfId="1" priority="49"/>
  </conditionalFormatting>
  <conditionalFormatting sqref="C76">
    <cfRule type="duplicateValues" dxfId="1" priority="48"/>
  </conditionalFormatting>
  <conditionalFormatting sqref="C77">
    <cfRule type="duplicateValues" dxfId="1" priority="47"/>
  </conditionalFormatting>
  <conditionalFormatting sqref="C78">
    <cfRule type="duplicateValues" dxfId="1" priority="46"/>
  </conditionalFormatting>
  <conditionalFormatting sqref="C79">
    <cfRule type="duplicateValues" dxfId="1" priority="45"/>
  </conditionalFormatting>
  <conditionalFormatting sqref="C80">
    <cfRule type="duplicateValues" dxfId="1" priority="44"/>
  </conditionalFormatting>
  <conditionalFormatting sqref="C81">
    <cfRule type="duplicateValues" dxfId="1" priority="43"/>
  </conditionalFormatting>
  <conditionalFormatting sqref="C82">
    <cfRule type="duplicateValues" dxfId="1" priority="42"/>
  </conditionalFormatting>
  <conditionalFormatting sqref="C83">
    <cfRule type="duplicateValues" dxfId="1" priority="4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匆匆</cp:lastModifiedBy>
  <cp:revision>1</cp:revision>
  <dcterms:created xsi:type="dcterms:W3CDTF">2014-05-06T17:09:00Z</dcterms:created>
  <dcterms:modified xsi:type="dcterms:W3CDTF">2023-10-24T07:35:51Z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linkTarget="0">
    <vt:lpwstr>11</vt:lpwstr>
  </property>
  <property fmtid="{D5CDD505-2E9C-101B-9397-08002B2CF9AE}" pid="4" name="ICV">
    <vt:lpwstr>BB6DDA7FA3044787BA33D01E3C628C95</vt:lpwstr>
  </property>
</Properties>
</file>