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689"/>
  </bookViews>
  <sheets>
    <sheet name="进入体检人员名单" sheetId="26" r:id="rId1"/>
  </sheets>
  <definedNames>
    <definedName name="_xlnm._FilterDatabase" localSheetId="0" hidden="1">进入体检人员名单!$A$1:$I$41</definedName>
  </definedNames>
  <calcPr calcId="144525"/>
</workbook>
</file>

<file path=xl/sharedStrings.xml><?xml version="1.0" encoding="utf-8"?>
<sst xmlns="http://schemas.openxmlformats.org/spreadsheetml/2006/main" count="149" uniqueCount="53">
  <si>
    <r>
      <rPr>
        <b/>
        <sz val="12"/>
        <rFont val="宋体"/>
        <charset val="134"/>
      </rPr>
      <t>附件：</t>
    </r>
  </si>
  <si>
    <r>
      <t>2023</t>
    </r>
    <r>
      <rPr>
        <sz val="15"/>
        <rFont val="方正大标宋简体"/>
        <charset val="134"/>
      </rPr>
      <t>年玄武区面向驻区部队随军家属招聘社区工作者综合成绩和进入体检人员名单</t>
    </r>
  </si>
  <si>
    <r>
      <rPr>
        <b/>
        <sz val="12"/>
        <rFont val="宋体"/>
        <charset val="134"/>
      </rPr>
      <t>序号</t>
    </r>
  </si>
  <si>
    <t>报考街道</t>
  </si>
  <si>
    <t>姓名</t>
  </si>
  <si>
    <r>
      <rPr>
        <b/>
        <sz val="12"/>
        <rFont val="宋体"/>
        <charset val="134"/>
      </rPr>
      <t>笔试准考证号</t>
    </r>
  </si>
  <si>
    <r>
      <rPr>
        <b/>
        <sz val="12"/>
        <rFont val="宋体"/>
        <charset val="134"/>
      </rPr>
      <t>笔试成绩（</t>
    </r>
    <r>
      <rPr>
        <b/>
        <sz val="12"/>
        <rFont val="Times New Roman"/>
        <charset val="134"/>
      </rPr>
      <t>40%</t>
    </r>
    <r>
      <rPr>
        <b/>
        <sz val="12"/>
        <rFont val="宋体"/>
        <charset val="134"/>
      </rPr>
      <t>）</t>
    </r>
  </si>
  <si>
    <r>
      <rPr>
        <b/>
        <sz val="12"/>
        <rFont val="宋体"/>
        <charset val="134"/>
      </rPr>
      <t>面试成绩（</t>
    </r>
    <r>
      <rPr>
        <b/>
        <sz val="12"/>
        <rFont val="Times New Roman"/>
        <charset val="134"/>
      </rPr>
      <t>60%</t>
    </r>
    <r>
      <rPr>
        <b/>
        <sz val="12"/>
        <rFont val="宋体"/>
        <charset val="134"/>
      </rPr>
      <t>）</t>
    </r>
  </si>
  <si>
    <r>
      <rPr>
        <b/>
        <sz val="12"/>
        <rFont val="宋体"/>
        <charset val="134"/>
      </rPr>
      <t>综合成绩</t>
    </r>
  </si>
  <si>
    <r>
      <rPr>
        <b/>
        <sz val="12"/>
        <rFont val="宋体"/>
        <charset val="134"/>
      </rPr>
      <t>排名</t>
    </r>
  </si>
  <si>
    <t>备注</t>
  </si>
  <si>
    <t>新街口街道</t>
  </si>
  <si>
    <t>王文慧</t>
  </si>
  <si>
    <t>进入体检</t>
  </si>
  <si>
    <t>刘萌萌</t>
  </si>
  <si>
    <t>周婷婷</t>
  </si>
  <si>
    <t xml:space="preserve"> </t>
  </si>
  <si>
    <t>玄武门街道</t>
  </si>
  <si>
    <t>王  越</t>
  </si>
  <si>
    <t>李亚娟</t>
  </si>
  <si>
    <t>任修慈</t>
  </si>
  <si>
    <t>梅园新村街道</t>
  </si>
  <si>
    <t>边成兰</t>
  </si>
  <si>
    <t>王莹</t>
  </si>
  <si>
    <t>章程</t>
  </si>
  <si>
    <t>卢阳</t>
  </si>
  <si>
    <t>熊燕</t>
  </si>
  <si>
    <t>戴敏杰</t>
  </si>
  <si>
    <t>陈君洁</t>
  </si>
  <si>
    <t>童敬萍</t>
  </si>
  <si>
    <t>李蓉</t>
  </si>
  <si>
    <t>徐椿林</t>
  </si>
  <si>
    <t>常蕊</t>
  </si>
  <si>
    <t>严尉溶</t>
  </si>
  <si>
    <t>陶莉莉</t>
  </si>
  <si>
    <t>锁金村街道</t>
  </si>
  <si>
    <t>孔晶晶</t>
  </si>
  <si>
    <t>丁莉莎</t>
  </si>
  <si>
    <t>程娟娟</t>
  </si>
  <si>
    <r>
      <rPr>
        <sz val="12"/>
        <rFont val="宋体"/>
        <charset val="134"/>
      </rPr>
      <t>缺考</t>
    </r>
  </si>
  <si>
    <t>孝陵卫街道</t>
  </si>
  <si>
    <t>陈美廷</t>
  </si>
  <si>
    <t>黄璐</t>
  </si>
  <si>
    <t>韩爽</t>
  </si>
  <si>
    <t>玄武湖街道</t>
  </si>
  <si>
    <t>陈觅韵</t>
  </si>
  <si>
    <t>魏文娟</t>
  </si>
  <si>
    <t>张彬</t>
  </si>
  <si>
    <t>红山街道</t>
  </si>
  <si>
    <t>康婷</t>
  </si>
  <si>
    <t>释琳</t>
  </si>
  <si>
    <t>杨雨</t>
  </si>
  <si>
    <t>徐忆文</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</si>
</sst>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3">
    <font>
      <sz val="12"/>
      <name val="宋体"/>
      <charset val="134"/>
    </font>
    <font>
      <sz val="12"/>
      <name val="Times New Roman"/>
      <charset val="134"/>
    </font>
    <font>
      <b/>
      <sz val="12"/>
      <name val="Times New Roman"/>
      <charset val="134"/>
    </font>
    <font>
      <b/>
      <sz val="12"/>
      <name val="宋体"/>
      <charset val="134"/>
    </font>
    <font>
      <sz val="15"/>
      <name val="Times New Roman"/>
      <charset val="134"/>
    </font>
    <font>
      <sz val="15"/>
      <name val="方正大标宋简体"/>
      <charset val="134"/>
    </font>
    <font>
      <sz val="12"/>
      <name val="宋体"/>
      <charset val="134"/>
      <scheme val="minor"/>
    </font>
    <font>
      <sz val="12"/>
      <color theme="1"/>
      <name val="Times New Roman"/>
      <charset val="134"/>
    </font>
    <font>
      <sz val="12"/>
      <color theme="1"/>
      <name val="宋体"/>
      <charset val="134"/>
      <scheme val="minor"/>
    </font>
    <font>
      <sz val="12"/>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
      <sz val="11"/>
      <color indexed="8"/>
      <name val="宋体"/>
      <charset val="134"/>
    </font>
    <font>
      <u/>
      <sz val="12"/>
      <color indexed="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3"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4" borderId="6" applyNumberFormat="0" applyAlignment="0" applyProtection="0">
      <alignment vertical="center"/>
    </xf>
    <xf numFmtId="0" fontId="20" fillId="5" borderId="7" applyNumberFormat="0" applyAlignment="0" applyProtection="0">
      <alignment vertical="center"/>
    </xf>
    <xf numFmtId="0" fontId="21" fillId="5" borderId="6" applyNumberFormat="0" applyAlignment="0" applyProtection="0">
      <alignment vertical="center"/>
    </xf>
    <xf numFmtId="0" fontId="22" fillId="6"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cellStyleXfs>
  <cellXfs count="38">
    <xf numFmtId="0" fontId="0" fillId="0" borderId="0" xfId="0">
      <alignment vertical="center"/>
    </xf>
    <xf numFmtId="0" fontId="0" fillId="0" borderId="0" xfId="0" applyFont="1" applyFill="1">
      <alignment vertical="center"/>
    </xf>
    <xf numFmtId="0" fontId="0" fillId="0" borderId="0" xfId="0" applyFont="1">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49" fontId="3" fillId="0" borderId="2" xfId="60" applyNumberFormat="1"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176" fontId="7"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1"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177" fontId="1" fillId="2" borderId="2" xfId="0" applyNumberFormat="1" applyFont="1" applyFill="1" applyBorder="1" applyAlignment="1">
      <alignment horizontal="center" vertical="center" wrapText="1"/>
    </xf>
    <xf numFmtId="176" fontId="1" fillId="2" borderId="2"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0" borderId="2" xfId="0" applyFont="1" applyFill="1" applyBorder="1">
      <alignment vertical="center"/>
    </xf>
    <xf numFmtId="0" fontId="0" fillId="2" borderId="2" xfId="0" applyFont="1" applyFill="1" applyBorder="1" applyAlignment="1">
      <alignment horizontal="center" vertical="center"/>
    </xf>
  </cellXfs>
  <cellStyles count="7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12" xfId="50"/>
    <cellStyle name="常规 16" xfId="51"/>
    <cellStyle name="常规 3 2" xfId="52"/>
    <cellStyle name="常规 10" xfId="53"/>
    <cellStyle name="常规 11" xfId="54"/>
    <cellStyle name="常规 13" xfId="55"/>
    <cellStyle name="常规 14" xfId="56"/>
    <cellStyle name="常规 15" xfId="57"/>
    <cellStyle name="常规 17" xfId="58"/>
    <cellStyle name="常规 18" xfId="59"/>
    <cellStyle name="常规 2" xfId="60"/>
    <cellStyle name="常规 3" xfId="61"/>
    <cellStyle name="常规 4" xfId="62"/>
    <cellStyle name="常规 5" xfId="63"/>
    <cellStyle name="常规 7" xfId="64"/>
    <cellStyle name="常规 8" xfId="65"/>
    <cellStyle name="常规 9" xfId="66"/>
    <cellStyle name="超链接 2" xfId="67"/>
    <cellStyle name="超链接 3" xfId="68"/>
    <cellStyle name="超链接 4" xfId="69"/>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Medium7"/>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abSelected="1" zoomScale="120" zoomScaleNormal="120" workbookViewId="0">
      <selection activeCell="C5" sqref="C5"/>
    </sheetView>
  </sheetViews>
  <sheetFormatPr defaultColWidth="8.75" defaultRowHeight="30" customHeight="1"/>
  <cols>
    <col min="1" max="1" width="5.25" style="3" customWidth="1"/>
    <col min="2" max="2" width="10.9333333333333" style="1" customWidth="1"/>
    <col min="3" max="3" width="8.54166666666667" style="1" customWidth="1"/>
    <col min="4" max="4" width="15.3083333333333" style="3" customWidth="1"/>
    <col min="5" max="5" width="10.725" style="3" customWidth="1"/>
    <col min="6" max="6" width="10" style="3" customWidth="1"/>
    <col min="7" max="7" width="10.3083333333333" style="3" customWidth="1"/>
    <col min="8" max="8" width="7.29166666666667" style="4" customWidth="1"/>
    <col min="9" max="9" width="10.625" style="1" customWidth="1"/>
    <col min="10" max="16384" width="8.75" style="1"/>
  </cols>
  <sheetData>
    <row r="1" customHeight="1" spans="1:2">
      <c r="A1" s="5" t="s">
        <v>0</v>
      </c>
      <c r="B1" s="6"/>
    </row>
    <row r="2" ht="39" customHeight="1" spans="1:9">
      <c r="A2" s="7" t="s">
        <v>1</v>
      </c>
      <c r="B2" s="8"/>
      <c r="C2" s="8"/>
      <c r="D2" s="7"/>
      <c r="E2" s="7"/>
      <c r="F2" s="7"/>
      <c r="G2" s="7"/>
      <c r="H2" s="7"/>
      <c r="I2" s="8"/>
    </row>
    <row r="3" ht="39" customHeight="1" spans="1:9">
      <c r="A3" s="9" t="s">
        <v>2</v>
      </c>
      <c r="B3" s="10" t="s">
        <v>3</v>
      </c>
      <c r="C3" s="11" t="s">
        <v>4</v>
      </c>
      <c r="D3" s="12" t="s">
        <v>5</v>
      </c>
      <c r="E3" s="13" t="s">
        <v>6</v>
      </c>
      <c r="F3" s="13" t="s">
        <v>7</v>
      </c>
      <c r="G3" s="13" t="s">
        <v>8</v>
      </c>
      <c r="H3" s="14" t="s">
        <v>9</v>
      </c>
      <c r="I3" s="35" t="s">
        <v>10</v>
      </c>
    </row>
    <row r="4" ht="39" customHeight="1" spans="1:9">
      <c r="A4" s="15">
        <v>1</v>
      </c>
      <c r="B4" s="16" t="s">
        <v>11</v>
      </c>
      <c r="C4" s="16" t="s">
        <v>12</v>
      </c>
      <c r="D4" s="17">
        <v>2309240053</v>
      </c>
      <c r="E4" s="18">
        <v>63</v>
      </c>
      <c r="F4" s="19">
        <v>85.8</v>
      </c>
      <c r="G4" s="20">
        <f t="shared" ref="G4:G6" si="0">E4*40%+F4*60%</f>
        <v>76.68</v>
      </c>
      <c r="H4" s="15">
        <v>1</v>
      </c>
      <c r="I4" s="25" t="s">
        <v>13</v>
      </c>
    </row>
    <row r="5" ht="39" customHeight="1" spans="1:9">
      <c r="A5" s="15">
        <v>2</v>
      </c>
      <c r="B5" s="16" t="s">
        <v>11</v>
      </c>
      <c r="C5" s="21" t="s">
        <v>14</v>
      </c>
      <c r="D5" s="17">
        <v>2309240019</v>
      </c>
      <c r="E5" s="18">
        <v>67.5</v>
      </c>
      <c r="F5" s="18">
        <v>81.2</v>
      </c>
      <c r="G5" s="20">
        <f t="shared" si="0"/>
        <v>75.72</v>
      </c>
      <c r="H5" s="15">
        <v>2</v>
      </c>
      <c r="I5" s="25"/>
    </row>
    <row r="6" ht="39" customHeight="1" spans="1:9">
      <c r="A6" s="15">
        <v>3</v>
      </c>
      <c r="B6" s="16" t="s">
        <v>11</v>
      </c>
      <c r="C6" s="16" t="s">
        <v>15</v>
      </c>
      <c r="D6" s="17">
        <v>2309240051</v>
      </c>
      <c r="E6" s="18">
        <v>60.5</v>
      </c>
      <c r="F6" s="19">
        <v>71.4</v>
      </c>
      <c r="G6" s="20">
        <f t="shared" si="0"/>
        <v>67.04</v>
      </c>
      <c r="H6" s="15">
        <v>3</v>
      </c>
      <c r="I6" s="25" t="s">
        <v>16</v>
      </c>
    </row>
    <row r="7" ht="36.95" customHeight="1" spans="1:9">
      <c r="A7" s="9" t="s">
        <v>2</v>
      </c>
      <c r="B7" s="10" t="s">
        <v>3</v>
      </c>
      <c r="C7" s="11" t="s">
        <v>4</v>
      </c>
      <c r="D7" s="12" t="s">
        <v>5</v>
      </c>
      <c r="E7" s="13" t="s">
        <v>6</v>
      </c>
      <c r="F7" s="13" t="s">
        <v>7</v>
      </c>
      <c r="G7" s="13" t="s">
        <v>8</v>
      </c>
      <c r="H7" s="14" t="s">
        <v>9</v>
      </c>
      <c r="I7" s="35" t="s">
        <v>10</v>
      </c>
    </row>
    <row r="8" ht="36.95" customHeight="1" spans="1:9">
      <c r="A8" s="15">
        <v>1</v>
      </c>
      <c r="B8" s="16" t="s">
        <v>17</v>
      </c>
      <c r="C8" s="16" t="s">
        <v>18</v>
      </c>
      <c r="D8" s="22">
        <v>2309240033</v>
      </c>
      <c r="E8" s="18">
        <v>67.5</v>
      </c>
      <c r="F8" s="18">
        <v>87.8</v>
      </c>
      <c r="G8" s="20">
        <v>79.68</v>
      </c>
      <c r="H8" s="15">
        <v>1</v>
      </c>
      <c r="I8" s="25" t="s">
        <v>13</v>
      </c>
    </row>
    <row r="9" ht="36.95" customHeight="1" spans="1:9">
      <c r="A9" s="15">
        <v>2</v>
      </c>
      <c r="B9" s="16" t="s">
        <v>17</v>
      </c>
      <c r="C9" s="16" t="s">
        <v>19</v>
      </c>
      <c r="D9" s="22">
        <v>2309240017</v>
      </c>
      <c r="E9" s="18">
        <v>60.5</v>
      </c>
      <c r="F9" s="18">
        <v>73</v>
      </c>
      <c r="G9" s="20">
        <v>68</v>
      </c>
      <c r="H9" s="15">
        <v>2</v>
      </c>
      <c r="I9" s="25" t="s">
        <v>16</v>
      </c>
    </row>
    <row r="10" ht="36.95" customHeight="1" spans="1:9">
      <c r="A10" s="15">
        <v>3</v>
      </c>
      <c r="B10" s="16" t="s">
        <v>17</v>
      </c>
      <c r="C10" s="16" t="s">
        <v>20</v>
      </c>
      <c r="D10" s="22">
        <v>2309240024</v>
      </c>
      <c r="E10" s="18">
        <v>60</v>
      </c>
      <c r="F10" s="18">
        <v>71.8</v>
      </c>
      <c r="G10" s="20">
        <v>67.08</v>
      </c>
      <c r="H10" s="15">
        <v>3</v>
      </c>
      <c r="I10" s="25" t="s">
        <v>16</v>
      </c>
    </row>
    <row r="11" ht="39" customHeight="1" spans="1:9">
      <c r="A11" s="9" t="s">
        <v>2</v>
      </c>
      <c r="B11" s="10" t="s">
        <v>3</v>
      </c>
      <c r="C11" s="11" t="s">
        <v>4</v>
      </c>
      <c r="D11" s="12" t="s">
        <v>5</v>
      </c>
      <c r="E11" s="13" t="s">
        <v>6</v>
      </c>
      <c r="F11" s="13" t="s">
        <v>7</v>
      </c>
      <c r="G11" s="13" t="s">
        <v>8</v>
      </c>
      <c r="H11" s="14" t="s">
        <v>9</v>
      </c>
      <c r="I11" s="35" t="s">
        <v>10</v>
      </c>
    </row>
    <row r="12" s="1" customFormat="1" ht="39" customHeight="1" spans="1:9">
      <c r="A12" s="15">
        <v>1</v>
      </c>
      <c r="B12" s="16" t="s">
        <v>21</v>
      </c>
      <c r="C12" s="23" t="s">
        <v>22</v>
      </c>
      <c r="D12" s="22">
        <v>2309240001</v>
      </c>
      <c r="E12" s="18">
        <v>76.5</v>
      </c>
      <c r="F12" s="18">
        <v>81.2</v>
      </c>
      <c r="G12" s="18">
        <f>E12*0.4+F12*0.6</f>
        <v>79.32</v>
      </c>
      <c r="H12" s="15">
        <v>1</v>
      </c>
      <c r="I12" s="25" t="s">
        <v>13</v>
      </c>
    </row>
    <row r="13" s="1" customFormat="1" ht="39" customHeight="1" spans="1:9">
      <c r="A13" s="15">
        <v>2</v>
      </c>
      <c r="B13" s="16" t="s">
        <v>21</v>
      </c>
      <c r="C13" s="23" t="s">
        <v>23</v>
      </c>
      <c r="D13" s="22">
        <v>2309240032</v>
      </c>
      <c r="E13" s="18">
        <v>71</v>
      </c>
      <c r="F13" s="18">
        <v>83.4</v>
      </c>
      <c r="G13" s="18">
        <f t="shared" ref="G13:G24" si="1">E13*0.4+F13*0.6</f>
        <v>78.44</v>
      </c>
      <c r="H13" s="15">
        <v>2</v>
      </c>
      <c r="I13" s="25" t="s">
        <v>13</v>
      </c>
    </row>
    <row r="14" s="1" customFormat="1" ht="39" customHeight="1" spans="1:9">
      <c r="A14" s="15">
        <v>3</v>
      </c>
      <c r="B14" s="16" t="s">
        <v>21</v>
      </c>
      <c r="C14" s="23" t="s">
        <v>24</v>
      </c>
      <c r="D14" s="22">
        <v>2309240048</v>
      </c>
      <c r="E14" s="18">
        <v>69</v>
      </c>
      <c r="F14" s="18">
        <v>82</v>
      </c>
      <c r="G14" s="18">
        <f t="shared" si="1"/>
        <v>76.8</v>
      </c>
      <c r="H14" s="15">
        <v>3</v>
      </c>
      <c r="I14" s="25" t="s">
        <v>13</v>
      </c>
    </row>
    <row r="15" s="1" customFormat="1" ht="39" customHeight="1" spans="1:9">
      <c r="A15" s="15">
        <v>4</v>
      </c>
      <c r="B15" s="16" t="s">
        <v>21</v>
      </c>
      <c r="C15" s="23" t="s">
        <v>25</v>
      </c>
      <c r="D15" s="22">
        <v>2309240022</v>
      </c>
      <c r="E15" s="18">
        <v>68</v>
      </c>
      <c r="F15" s="18">
        <v>82.6</v>
      </c>
      <c r="G15" s="18">
        <f t="shared" si="1"/>
        <v>76.76</v>
      </c>
      <c r="H15" s="15">
        <v>4</v>
      </c>
      <c r="I15" s="25" t="s">
        <v>13</v>
      </c>
    </row>
    <row r="16" s="1" customFormat="1" ht="39" customHeight="1" spans="1:9">
      <c r="A16" s="15">
        <v>5</v>
      </c>
      <c r="B16" s="16" t="s">
        <v>21</v>
      </c>
      <c r="C16" s="23" t="s">
        <v>26</v>
      </c>
      <c r="D16" s="22">
        <v>2309240037</v>
      </c>
      <c r="E16" s="24">
        <v>76.5</v>
      </c>
      <c r="F16" s="18">
        <v>73.2</v>
      </c>
      <c r="G16" s="18">
        <f t="shared" si="1"/>
        <v>74.52</v>
      </c>
      <c r="H16" s="15">
        <v>5</v>
      </c>
      <c r="I16" s="25"/>
    </row>
    <row r="17" s="1" customFormat="1" ht="39" customHeight="1" spans="1:9">
      <c r="A17" s="15">
        <v>6</v>
      </c>
      <c r="B17" s="16" t="s">
        <v>21</v>
      </c>
      <c r="C17" s="23" t="s">
        <v>27</v>
      </c>
      <c r="D17" s="22">
        <v>2309240008</v>
      </c>
      <c r="E17" s="24">
        <v>68</v>
      </c>
      <c r="F17" s="18">
        <v>78.6</v>
      </c>
      <c r="G17" s="18">
        <f t="shared" si="1"/>
        <v>74.36</v>
      </c>
      <c r="H17" s="15">
        <v>6</v>
      </c>
      <c r="I17" s="36"/>
    </row>
    <row r="18" s="1" customFormat="1" ht="39" customHeight="1" spans="1:9">
      <c r="A18" s="15">
        <v>7</v>
      </c>
      <c r="B18" s="16" t="s">
        <v>21</v>
      </c>
      <c r="C18" s="23" t="s">
        <v>28</v>
      </c>
      <c r="D18" s="22">
        <v>2309240003</v>
      </c>
      <c r="E18" s="24">
        <v>68</v>
      </c>
      <c r="F18" s="18">
        <v>78.2</v>
      </c>
      <c r="G18" s="18">
        <f t="shared" si="1"/>
        <v>74.12</v>
      </c>
      <c r="H18" s="15">
        <v>7</v>
      </c>
      <c r="I18" s="36"/>
    </row>
    <row r="19" s="1" customFormat="1" ht="39" customHeight="1" spans="1:9">
      <c r="A19" s="15">
        <v>8</v>
      </c>
      <c r="B19" s="16" t="s">
        <v>21</v>
      </c>
      <c r="C19" s="23" t="s">
        <v>29</v>
      </c>
      <c r="D19" s="22">
        <v>2309240030</v>
      </c>
      <c r="E19" s="24">
        <v>67.5</v>
      </c>
      <c r="F19" s="18">
        <v>77.6</v>
      </c>
      <c r="G19" s="18">
        <f t="shared" si="1"/>
        <v>73.56</v>
      </c>
      <c r="H19" s="15">
        <v>8</v>
      </c>
      <c r="I19" s="36"/>
    </row>
    <row r="20" s="1" customFormat="1" ht="39" customHeight="1" spans="1:9">
      <c r="A20" s="15">
        <v>9</v>
      </c>
      <c r="B20" s="16" t="s">
        <v>21</v>
      </c>
      <c r="C20" s="23" t="s">
        <v>30</v>
      </c>
      <c r="D20" s="22">
        <v>2309240016</v>
      </c>
      <c r="E20" s="24">
        <v>70</v>
      </c>
      <c r="F20" s="18">
        <v>75.8</v>
      </c>
      <c r="G20" s="18">
        <f t="shared" si="1"/>
        <v>73.48</v>
      </c>
      <c r="H20" s="15">
        <v>9</v>
      </c>
      <c r="I20" s="36"/>
    </row>
    <row r="21" s="1" customFormat="1" ht="39" customHeight="1" spans="1:9">
      <c r="A21" s="15">
        <v>10</v>
      </c>
      <c r="B21" s="16" t="s">
        <v>21</v>
      </c>
      <c r="C21" s="23" t="s">
        <v>31</v>
      </c>
      <c r="D21" s="22">
        <v>2309240038</v>
      </c>
      <c r="E21" s="24">
        <v>73.5</v>
      </c>
      <c r="F21" s="18">
        <v>72.8</v>
      </c>
      <c r="G21" s="18">
        <f t="shared" si="1"/>
        <v>73.08</v>
      </c>
      <c r="H21" s="15">
        <v>10</v>
      </c>
      <c r="I21" s="36"/>
    </row>
    <row r="22" ht="39" customHeight="1" spans="1:9">
      <c r="A22" s="15">
        <v>11</v>
      </c>
      <c r="B22" s="16" t="s">
        <v>21</v>
      </c>
      <c r="C22" s="23" t="s">
        <v>32</v>
      </c>
      <c r="D22" s="22">
        <v>2309240002</v>
      </c>
      <c r="E22" s="24">
        <v>70</v>
      </c>
      <c r="F22" s="18">
        <v>74.4</v>
      </c>
      <c r="G22" s="18">
        <f t="shared" si="1"/>
        <v>72.64</v>
      </c>
      <c r="H22" s="15">
        <v>11</v>
      </c>
      <c r="I22" s="36"/>
    </row>
    <row r="23" ht="39" customHeight="1" spans="1:9">
      <c r="A23" s="15">
        <v>12</v>
      </c>
      <c r="B23" s="16" t="s">
        <v>21</v>
      </c>
      <c r="C23" s="23" t="s">
        <v>33</v>
      </c>
      <c r="D23" s="22">
        <v>2309240041</v>
      </c>
      <c r="E23" s="24">
        <v>68</v>
      </c>
      <c r="F23" s="18">
        <v>75.4</v>
      </c>
      <c r="G23" s="18">
        <f t="shared" si="1"/>
        <v>72.44</v>
      </c>
      <c r="H23" s="15">
        <v>12</v>
      </c>
      <c r="I23" s="36"/>
    </row>
    <row r="24" ht="39" customHeight="1" spans="1:9">
      <c r="A24" s="15">
        <v>13</v>
      </c>
      <c r="B24" s="16" t="s">
        <v>21</v>
      </c>
      <c r="C24" s="23" t="s">
        <v>34</v>
      </c>
      <c r="D24" s="22">
        <v>2309240029</v>
      </c>
      <c r="E24" s="24">
        <v>67.5</v>
      </c>
      <c r="F24" s="18">
        <v>73.2</v>
      </c>
      <c r="G24" s="18">
        <f t="shared" si="1"/>
        <v>70.92</v>
      </c>
      <c r="H24" s="15">
        <v>13</v>
      </c>
      <c r="I24" s="36"/>
    </row>
    <row r="25" s="1" customFormat="1" ht="36.95" customHeight="1" spans="1:9">
      <c r="A25" s="9" t="s">
        <v>2</v>
      </c>
      <c r="B25" s="10" t="s">
        <v>3</v>
      </c>
      <c r="C25" s="11" t="s">
        <v>4</v>
      </c>
      <c r="D25" s="12" t="s">
        <v>5</v>
      </c>
      <c r="E25" s="13" t="s">
        <v>6</v>
      </c>
      <c r="F25" s="13" t="s">
        <v>7</v>
      </c>
      <c r="G25" s="13" t="s">
        <v>8</v>
      </c>
      <c r="H25" s="14" t="s">
        <v>9</v>
      </c>
      <c r="I25" s="35" t="s">
        <v>10</v>
      </c>
    </row>
    <row r="26" s="1" customFormat="1" ht="36.95" customHeight="1" spans="1:9">
      <c r="A26" s="15">
        <v>1</v>
      </c>
      <c r="B26" s="16" t="s">
        <v>35</v>
      </c>
      <c r="C26" s="25" t="s">
        <v>36</v>
      </c>
      <c r="D26" s="22">
        <v>2309240015</v>
      </c>
      <c r="E26" s="24">
        <v>73</v>
      </c>
      <c r="F26" s="24">
        <v>82.2</v>
      </c>
      <c r="G26" s="24">
        <v>78.52</v>
      </c>
      <c r="H26" s="15">
        <v>1</v>
      </c>
      <c r="I26" s="25" t="s">
        <v>13</v>
      </c>
    </row>
    <row r="27" s="1" customFormat="1" ht="36.95" customHeight="1" spans="1:9">
      <c r="A27" s="15">
        <v>2</v>
      </c>
      <c r="B27" s="16" t="s">
        <v>35</v>
      </c>
      <c r="C27" s="25" t="s">
        <v>37</v>
      </c>
      <c r="D27" s="22">
        <v>2309240010</v>
      </c>
      <c r="E27" s="24">
        <v>66.5</v>
      </c>
      <c r="F27" s="24">
        <v>81.2</v>
      </c>
      <c r="G27" s="24">
        <v>75.32</v>
      </c>
      <c r="H27" s="15">
        <v>2</v>
      </c>
      <c r="I27" s="25" t="s">
        <v>16</v>
      </c>
    </row>
    <row r="28" s="1" customFormat="1" ht="36.95" customHeight="1" spans="1:9">
      <c r="A28" s="15">
        <v>3</v>
      </c>
      <c r="B28" s="16" t="s">
        <v>35</v>
      </c>
      <c r="C28" s="23" t="s">
        <v>38</v>
      </c>
      <c r="D28" s="22">
        <v>2309240007</v>
      </c>
      <c r="E28" s="18">
        <v>43.5</v>
      </c>
      <c r="F28" s="18" t="s">
        <v>39</v>
      </c>
      <c r="G28" s="18" t="s">
        <v>16</v>
      </c>
      <c r="H28" s="15" t="s">
        <v>16</v>
      </c>
      <c r="I28" s="25" t="s">
        <v>16</v>
      </c>
    </row>
    <row r="29" s="1" customFormat="1" ht="36.95" customHeight="1" spans="1:9">
      <c r="A29" s="9" t="s">
        <v>2</v>
      </c>
      <c r="B29" s="10" t="s">
        <v>3</v>
      </c>
      <c r="C29" s="11" t="s">
        <v>4</v>
      </c>
      <c r="D29" s="12" t="s">
        <v>5</v>
      </c>
      <c r="E29" s="13" t="s">
        <v>6</v>
      </c>
      <c r="F29" s="13" t="s">
        <v>7</v>
      </c>
      <c r="G29" s="13" t="s">
        <v>8</v>
      </c>
      <c r="H29" s="14" t="s">
        <v>9</v>
      </c>
      <c r="I29" s="35" t="s">
        <v>10</v>
      </c>
    </row>
    <row r="30" s="1" customFormat="1" ht="36.95" customHeight="1" spans="1:9">
      <c r="A30" s="15">
        <v>1</v>
      </c>
      <c r="B30" s="16" t="s">
        <v>40</v>
      </c>
      <c r="C30" s="21" t="s">
        <v>41</v>
      </c>
      <c r="D30" s="17">
        <v>2309240005</v>
      </c>
      <c r="E30" s="18">
        <v>70</v>
      </c>
      <c r="F30" s="18">
        <v>85.3</v>
      </c>
      <c r="G30" s="20">
        <v>79.18</v>
      </c>
      <c r="H30" s="15">
        <v>1</v>
      </c>
      <c r="I30" s="25" t="s">
        <v>13</v>
      </c>
    </row>
    <row r="31" s="2" customFormat="1" ht="36.95" customHeight="1" spans="1:9">
      <c r="A31" s="26">
        <v>2</v>
      </c>
      <c r="B31" s="27" t="s">
        <v>40</v>
      </c>
      <c r="C31" s="27" t="s">
        <v>42</v>
      </c>
      <c r="D31" s="28">
        <v>2309240012</v>
      </c>
      <c r="E31" s="29">
        <v>63</v>
      </c>
      <c r="F31" s="30">
        <v>84</v>
      </c>
      <c r="G31" s="31">
        <v>75.6</v>
      </c>
      <c r="H31" s="26">
        <v>2</v>
      </c>
      <c r="I31" s="37" t="s">
        <v>16</v>
      </c>
    </row>
    <row r="32" s="2" customFormat="1" ht="36.95" customHeight="1" spans="1:9">
      <c r="A32" s="26">
        <v>3</v>
      </c>
      <c r="B32" s="27" t="s">
        <v>40</v>
      </c>
      <c r="C32" s="27" t="s">
        <v>43</v>
      </c>
      <c r="D32" s="28">
        <v>2309240011</v>
      </c>
      <c r="E32" s="29">
        <v>65.5</v>
      </c>
      <c r="F32" s="30">
        <v>72.3</v>
      </c>
      <c r="G32" s="31">
        <v>69.58</v>
      </c>
      <c r="H32" s="26">
        <v>3</v>
      </c>
      <c r="I32" s="37" t="s">
        <v>16</v>
      </c>
    </row>
    <row r="33" ht="39" customHeight="1" spans="1:9">
      <c r="A33" s="9" t="s">
        <v>2</v>
      </c>
      <c r="B33" s="10" t="s">
        <v>3</v>
      </c>
      <c r="C33" s="11" t="s">
        <v>4</v>
      </c>
      <c r="D33" s="12" t="s">
        <v>5</v>
      </c>
      <c r="E33" s="13" t="s">
        <v>6</v>
      </c>
      <c r="F33" s="13" t="s">
        <v>7</v>
      </c>
      <c r="G33" s="13" t="s">
        <v>8</v>
      </c>
      <c r="H33" s="14" t="s">
        <v>9</v>
      </c>
      <c r="I33" s="35" t="s">
        <v>10</v>
      </c>
    </row>
    <row r="34" ht="39" customHeight="1" spans="1:9">
      <c r="A34" s="15">
        <v>1</v>
      </c>
      <c r="B34" s="16" t="s">
        <v>44</v>
      </c>
      <c r="C34" s="32" t="s">
        <v>45</v>
      </c>
      <c r="D34" s="33">
        <v>2309240006</v>
      </c>
      <c r="E34" s="18">
        <f>28.8/0.4</f>
        <v>72</v>
      </c>
      <c r="F34" s="19">
        <f>49.44/0.6</f>
        <v>82.4</v>
      </c>
      <c r="G34" s="19">
        <f>E34*0.4+F34*0.6</f>
        <v>78.24</v>
      </c>
      <c r="H34" s="15">
        <v>1</v>
      </c>
      <c r="I34" s="25" t="s">
        <v>13</v>
      </c>
    </row>
    <row r="35" ht="39" customHeight="1" spans="1:9">
      <c r="A35" s="15">
        <v>2</v>
      </c>
      <c r="B35" s="16" t="s">
        <v>44</v>
      </c>
      <c r="C35" s="32" t="s">
        <v>46</v>
      </c>
      <c r="D35" s="33">
        <v>2309240035</v>
      </c>
      <c r="E35" s="19">
        <f>27.2/0.4</f>
        <v>68</v>
      </c>
      <c r="F35" s="18">
        <f>47.16/0.6</f>
        <v>78.6</v>
      </c>
      <c r="G35" s="18">
        <f t="shared" ref="G34:G36" si="2">E35*0.4+F35*0.6</f>
        <v>74.36</v>
      </c>
      <c r="H35" s="15">
        <v>2</v>
      </c>
      <c r="I35" s="36"/>
    </row>
    <row r="36" ht="39" customHeight="1" spans="1:9">
      <c r="A36" s="15">
        <v>3</v>
      </c>
      <c r="B36" s="16" t="s">
        <v>44</v>
      </c>
      <c r="C36" s="32" t="s">
        <v>47</v>
      </c>
      <c r="D36" s="33">
        <v>2309240046</v>
      </c>
      <c r="E36" s="19">
        <f>28/0.4</f>
        <v>70</v>
      </c>
      <c r="F36" s="18">
        <f>44.04/0.6</f>
        <v>73.4</v>
      </c>
      <c r="G36" s="18">
        <f t="shared" si="2"/>
        <v>72.04</v>
      </c>
      <c r="H36" s="15">
        <v>3</v>
      </c>
      <c r="I36" s="36"/>
    </row>
    <row r="37" ht="36.95" customHeight="1" spans="1:9">
      <c r="A37" s="9" t="s">
        <v>2</v>
      </c>
      <c r="B37" s="10" t="s">
        <v>3</v>
      </c>
      <c r="C37" s="11" t="s">
        <v>4</v>
      </c>
      <c r="D37" s="12" t="s">
        <v>5</v>
      </c>
      <c r="E37" s="13" t="s">
        <v>6</v>
      </c>
      <c r="F37" s="13" t="s">
        <v>7</v>
      </c>
      <c r="G37" s="13" t="s">
        <v>8</v>
      </c>
      <c r="H37" s="14" t="s">
        <v>9</v>
      </c>
      <c r="I37" s="35" t="s">
        <v>10</v>
      </c>
    </row>
    <row r="38" ht="36.95" customHeight="1" spans="1:9">
      <c r="A38" s="15">
        <v>1</v>
      </c>
      <c r="B38" s="34" t="s">
        <v>48</v>
      </c>
      <c r="C38" s="23" t="s">
        <v>49</v>
      </c>
      <c r="D38" s="22">
        <v>2309240059</v>
      </c>
      <c r="E38" s="24">
        <v>67</v>
      </c>
      <c r="F38" s="19">
        <v>80</v>
      </c>
      <c r="G38" s="18">
        <f t="shared" ref="G38:G41" si="3">E38*0.4+F38*0.6</f>
        <v>74.8</v>
      </c>
      <c r="H38" s="15">
        <v>1</v>
      </c>
      <c r="I38" s="25" t="s">
        <v>13</v>
      </c>
    </row>
    <row r="39" ht="36.95" customHeight="1" spans="1:9">
      <c r="A39" s="15">
        <v>2</v>
      </c>
      <c r="B39" s="34" t="s">
        <v>48</v>
      </c>
      <c r="C39" s="23" t="s">
        <v>50</v>
      </c>
      <c r="D39" s="22">
        <v>2309240026</v>
      </c>
      <c r="E39" s="24">
        <v>67</v>
      </c>
      <c r="F39" s="19">
        <v>76.8</v>
      </c>
      <c r="G39" s="18">
        <f t="shared" si="3"/>
        <v>72.88</v>
      </c>
      <c r="H39" s="15">
        <v>2</v>
      </c>
      <c r="I39" s="25"/>
    </row>
    <row r="40" ht="36.95" customHeight="1" spans="1:9">
      <c r="A40" s="15">
        <v>3</v>
      </c>
      <c r="B40" s="34" t="s">
        <v>48</v>
      </c>
      <c r="C40" s="23" t="s">
        <v>51</v>
      </c>
      <c r="D40" s="22">
        <v>2309240043</v>
      </c>
      <c r="E40" s="24">
        <v>67</v>
      </c>
      <c r="F40" s="19">
        <v>75</v>
      </c>
      <c r="G40" s="18">
        <f t="shared" si="3"/>
        <v>71.8</v>
      </c>
      <c r="H40" s="15">
        <v>3</v>
      </c>
      <c r="I40" s="25"/>
    </row>
    <row r="41" ht="36.95" customHeight="1" spans="1:9">
      <c r="A41" s="15">
        <v>4</v>
      </c>
      <c r="B41" s="34" t="s">
        <v>48</v>
      </c>
      <c r="C41" s="23" t="s">
        <v>52</v>
      </c>
      <c r="D41" s="22">
        <v>2309240040</v>
      </c>
      <c r="E41" s="24">
        <v>60.5</v>
      </c>
      <c r="F41" s="19">
        <v>63.2</v>
      </c>
      <c r="G41" s="18">
        <f t="shared" si="3"/>
        <v>62.12</v>
      </c>
      <c r="H41" s="15">
        <v>4</v>
      </c>
      <c r="I41" s="25"/>
    </row>
  </sheetData>
  <autoFilter ref="A1:I41">
    <extLst/>
  </autoFilter>
  <sortState ref="B2:M27">
    <sortCondition ref="G2:G27" descending="1"/>
  </sortState>
  <mergeCells count="2">
    <mergeCell ref="A1:B1"/>
    <mergeCell ref="A2:I2"/>
  </mergeCells>
  <conditionalFormatting sqref="C3">
    <cfRule type="duplicateValues" dxfId="0" priority="12"/>
  </conditionalFormatting>
  <conditionalFormatting sqref="D3">
    <cfRule type="duplicateValues" dxfId="0" priority="11"/>
  </conditionalFormatting>
  <conditionalFormatting sqref="C7">
    <cfRule type="duplicateValues" dxfId="0" priority="10"/>
  </conditionalFormatting>
  <conditionalFormatting sqref="D7">
    <cfRule type="duplicateValues" dxfId="0" priority="9"/>
  </conditionalFormatting>
  <conditionalFormatting sqref="C11">
    <cfRule type="duplicateValues" dxfId="0" priority="8"/>
  </conditionalFormatting>
  <conditionalFormatting sqref="D11">
    <cfRule type="duplicateValues" dxfId="0" priority="7"/>
  </conditionalFormatting>
  <conditionalFormatting sqref="C25">
    <cfRule type="duplicateValues" dxfId="0" priority="6"/>
  </conditionalFormatting>
  <conditionalFormatting sqref="D25">
    <cfRule type="duplicateValues" dxfId="0" priority="5"/>
  </conditionalFormatting>
  <conditionalFormatting sqref="C29">
    <cfRule type="duplicateValues" dxfId="0" priority="2"/>
  </conditionalFormatting>
  <conditionalFormatting sqref="D29">
    <cfRule type="duplicateValues" dxfId="0" priority="1"/>
  </conditionalFormatting>
  <conditionalFormatting sqref="C33">
    <cfRule type="duplicateValues" dxfId="0" priority="4"/>
  </conditionalFormatting>
  <conditionalFormatting sqref="D33">
    <cfRule type="duplicateValues" dxfId="0" priority="3"/>
  </conditionalFormatting>
  <conditionalFormatting sqref="C37">
    <cfRule type="duplicateValues" dxfId="0" priority="126"/>
  </conditionalFormatting>
  <conditionalFormatting sqref="D37">
    <cfRule type="duplicateValues" dxfId="0" priority="125"/>
  </conditionalFormatting>
  <conditionalFormatting sqref="C38">
    <cfRule type="duplicateValues" dxfId="1" priority="16"/>
  </conditionalFormatting>
  <conditionalFormatting sqref="C39">
    <cfRule type="duplicateValues" dxfId="1" priority="15"/>
  </conditionalFormatting>
  <conditionalFormatting sqref="C40">
    <cfRule type="duplicateValues" dxfId="1" priority="14"/>
  </conditionalFormatting>
  <conditionalFormatting sqref="C41">
    <cfRule type="duplicateValues" dxfId="1" priority="13"/>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进入体检人员名单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匆匆</cp:lastModifiedBy>
  <cp:revision>1</cp:revision>
  <dcterms:created xsi:type="dcterms:W3CDTF">2014-05-06T17:09:00Z</dcterms:created>
  <dcterms:modified xsi:type="dcterms:W3CDTF">2023-10-24T07:46:37Z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ubyTemplateID" linkTarget="0">
    <vt:lpwstr>11</vt:lpwstr>
  </property>
  <property fmtid="{D5CDD505-2E9C-101B-9397-08002B2CF9AE}" pid="4" name="ICV">
    <vt:lpwstr>C75084980F30441E8810DAA90A0878C3_13</vt:lpwstr>
  </property>
</Properties>
</file>