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<sst xmlns="http://schemas.openxmlformats.org/spreadsheetml/2006/main" count="120" uniqueCount="95">
  <si>
    <t>柳林县2023年度事业单位招才引智拟聘用人员名单</t>
  </si>
  <si>
    <t>序号</t>
  </si>
  <si>
    <t>姓名</t>
  </si>
  <si>
    <t>报考单位</t>
  </si>
  <si>
    <t>报考岗位</t>
  </si>
  <si>
    <t>考号/报名序号</t>
  </si>
  <si>
    <t>笔试成绩</t>
  </si>
  <si>
    <t>面试成绩</t>
  </si>
  <si>
    <t>综合成绩</t>
  </si>
  <si>
    <t>排名</t>
  </si>
  <si>
    <t>梁晓飞</t>
  </si>
  <si>
    <t>柳林县对外交流服务中心</t>
  </si>
  <si>
    <t>专业技术岗位1</t>
  </si>
  <si>
    <t>114230202201</t>
  </si>
  <si>
    <t>刘小梅</t>
  </si>
  <si>
    <t>专业技术岗位2</t>
  </si>
  <si>
    <t>114230200922</t>
  </si>
  <si>
    <t>刘林林</t>
  </si>
  <si>
    <t>柳林县能源与环境院士工作站</t>
  </si>
  <si>
    <t>114230200824</t>
  </si>
  <si>
    <t>李弘超</t>
  </si>
  <si>
    <t>114230201426</t>
  </si>
  <si>
    <t>薛俏俏</t>
  </si>
  <si>
    <t>柳林县人大代表服务中心</t>
  </si>
  <si>
    <t>114230201627</t>
  </si>
  <si>
    <t>秦飞龙</t>
  </si>
  <si>
    <t>114230201710</t>
  </si>
  <si>
    <t>马少华</t>
  </si>
  <si>
    <t>柳林县委综合服务中心</t>
  </si>
  <si>
    <t>专业技术岗位</t>
  </si>
  <si>
    <t>114230201429</t>
  </si>
  <si>
    <t>李浩博</t>
  </si>
  <si>
    <t>柳林县香严寺服务所</t>
  </si>
  <si>
    <t>114230202212</t>
  </si>
  <si>
    <t>刘媛媛</t>
  </si>
  <si>
    <t>柳林县项目推进中心</t>
  </si>
  <si>
    <t>114230201023</t>
  </si>
  <si>
    <t>车王燕</t>
  </si>
  <si>
    <t>柳林县治理非法超限超载车辆工作中心</t>
  </si>
  <si>
    <t>114230200823</t>
  </si>
  <si>
    <t>李健宏</t>
  </si>
  <si>
    <t>114230202112</t>
  </si>
  <si>
    <t>闫彩霞</t>
  </si>
  <si>
    <t>柳林县交通运输综合行政执法队</t>
  </si>
  <si>
    <t>114230201312</t>
  </si>
  <si>
    <t>李艳琴</t>
  </si>
  <si>
    <t>柳林县信访局信访服务中心</t>
  </si>
  <si>
    <t>114230201407</t>
  </si>
  <si>
    <t>高云艳</t>
  </si>
  <si>
    <t>柳林县鑫飞中学</t>
  </si>
  <si>
    <t>专业技术岗位2（高中生物）</t>
  </si>
  <si>
    <t>114230202915</t>
  </si>
  <si>
    <t>刘超超</t>
  </si>
  <si>
    <t>穆村镇中心校</t>
  </si>
  <si>
    <t>专业技术岗位10（初中历史）</t>
  </si>
  <si>
    <t>000024</t>
  </si>
  <si>
    <t>免笔试</t>
  </si>
  <si>
    <t>李晓芳</t>
  </si>
  <si>
    <t>专业技术岗位6（初中英语）</t>
  </si>
  <si>
    <t>114230202613</t>
  </si>
  <si>
    <t>刘绍静</t>
  </si>
  <si>
    <t>专业技术岗位7（初中道法）</t>
  </si>
  <si>
    <t>114230203208</t>
  </si>
  <si>
    <t>冯富晶</t>
  </si>
  <si>
    <t>专业技术岗位8（初中地理）</t>
  </si>
  <si>
    <t>114230202424</t>
  </si>
  <si>
    <t>贾鹏博</t>
  </si>
  <si>
    <t>专业技术岗位9（初中生物）</t>
  </si>
  <si>
    <t>114230202907</t>
  </si>
  <si>
    <t>刘梦甜</t>
  </si>
  <si>
    <t>柳林县汇丰中学</t>
  </si>
  <si>
    <t>专业技术岗位2（高中数学）</t>
  </si>
  <si>
    <t>114230202509</t>
  </si>
  <si>
    <t>高亚</t>
  </si>
  <si>
    <t>专业技术岗位3（高中物理）</t>
  </si>
  <si>
    <t>114230202702</t>
  </si>
  <si>
    <t>杜宇璐</t>
  </si>
  <si>
    <t>柳林县联盛中学校</t>
  </si>
  <si>
    <t>专业技术岗位10（高中音乐）</t>
  </si>
  <si>
    <t>114230203001</t>
  </si>
  <si>
    <t>高甜甜</t>
  </si>
  <si>
    <t>专业技术岗位2（高中语文）</t>
  </si>
  <si>
    <t>114230202409</t>
  </si>
  <si>
    <t>南凯龙</t>
  </si>
  <si>
    <t>专业技术岗位5（高中英语）</t>
  </si>
  <si>
    <t>000906</t>
  </si>
  <si>
    <t>菅彦芳</t>
  </si>
  <si>
    <t>专业技术岗位6（高中英语）</t>
  </si>
  <si>
    <t>114230202602</t>
  </si>
  <si>
    <t>闫旭梅</t>
  </si>
  <si>
    <t>专业技术岗位8（高中化学）</t>
  </si>
  <si>
    <t>114230202814</t>
  </si>
  <si>
    <t>肖喆</t>
  </si>
  <si>
    <t>专业技术岗位9（高中生物）</t>
  </si>
  <si>
    <t>114230202924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</si>
</sst>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rgb="FF000000"/>
      <name val="方正小标宋简体"/>
      <charset val="134"/>
    </font>
    <font>
      <sz val="11"/>
      <name val="黑体"/>
      <charset val="134"/>
    </font>
    <font>
      <sz val="11"/>
      <color rgb="FF000000"/>
      <name val="黑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0r7fz1sz6wlf22\FileStorage\File\2023-07\&#26611;&#26519;2023&#25307;&#25165;&#24341;&#26234;&#25104;&#3248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表"/>
      <sheetName val="A"/>
      <sheetName val="B"/>
      <sheetName val="C"/>
    </sheetNames>
    <sheetDataSet>
      <sheetData sheetId="0"/>
      <sheetData sheetId="1">
        <row r="3">
          <cell r="C3" t="str">
            <v>李浩博</v>
          </cell>
        </row>
        <row r="3">
          <cell r="I3">
            <v>81.92</v>
          </cell>
        </row>
        <row r="4">
          <cell r="C4" t="str">
            <v>王君如</v>
          </cell>
        </row>
        <row r="4">
          <cell r="I4">
            <v>80.2</v>
          </cell>
        </row>
        <row r="5">
          <cell r="C5" t="str">
            <v>王耀强</v>
          </cell>
        </row>
        <row r="5">
          <cell r="I5">
            <v>79.4</v>
          </cell>
        </row>
        <row r="6">
          <cell r="C6" t="str">
            <v>刘媛媛</v>
          </cell>
        </row>
        <row r="6">
          <cell r="I6">
            <v>80.48</v>
          </cell>
        </row>
        <row r="7">
          <cell r="C7" t="str">
            <v>李艳琴</v>
          </cell>
        </row>
        <row r="7">
          <cell r="I7">
            <v>80.38</v>
          </cell>
        </row>
        <row r="8">
          <cell r="C8" t="str">
            <v>闫柳蓉</v>
          </cell>
        </row>
        <row r="8">
          <cell r="I8">
            <v>80.1</v>
          </cell>
        </row>
        <row r="9">
          <cell r="C9" t="str">
            <v>冯彩琴</v>
          </cell>
        </row>
        <row r="9">
          <cell r="I9">
            <v>79.98</v>
          </cell>
        </row>
        <row r="10">
          <cell r="C10" t="str">
            <v>刘林林</v>
          </cell>
        </row>
        <row r="10">
          <cell r="I10">
            <v>80.68</v>
          </cell>
        </row>
        <row r="11">
          <cell r="C11" t="str">
            <v>李弘超</v>
          </cell>
        </row>
        <row r="11">
          <cell r="I11">
            <v>80.76</v>
          </cell>
        </row>
        <row r="12">
          <cell r="C12" t="str">
            <v>闫彩霞</v>
          </cell>
        </row>
        <row r="12">
          <cell r="I12">
            <v>79</v>
          </cell>
        </row>
        <row r="13">
          <cell r="C13" t="str">
            <v>刘小梅</v>
          </cell>
        </row>
        <row r="13">
          <cell r="I13">
            <v>81.1</v>
          </cell>
        </row>
        <row r="14">
          <cell r="C14" t="str">
            <v>王英</v>
          </cell>
        </row>
        <row r="14">
          <cell r="I14">
            <v>81.16</v>
          </cell>
        </row>
        <row r="15">
          <cell r="C15" t="str">
            <v>梁晓飞</v>
          </cell>
        </row>
        <row r="15">
          <cell r="I15">
            <v>80.1</v>
          </cell>
        </row>
        <row r="16">
          <cell r="C16" t="str">
            <v>高小茹</v>
          </cell>
        </row>
        <row r="16">
          <cell r="I16">
            <v>80.36</v>
          </cell>
        </row>
        <row r="17">
          <cell r="C17" t="str">
            <v>田光福</v>
          </cell>
        </row>
        <row r="17">
          <cell r="I17">
            <v>79.42</v>
          </cell>
        </row>
        <row r="18">
          <cell r="C18" t="str">
            <v>牛炎昕</v>
          </cell>
        </row>
        <row r="18">
          <cell r="I18">
            <v>79.88</v>
          </cell>
        </row>
        <row r="19">
          <cell r="C19" t="str">
            <v>逯锦春</v>
          </cell>
        </row>
        <row r="19">
          <cell r="I19">
            <v>79.72</v>
          </cell>
        </row>
        <row r="20">
          <cell r="C20" t="str">
            <v>王瑞瑞</v>
          </cell>
        </row>
        <row r="20">
          <cell r="I20">
            <v>80.42</v>
          </cell>
        </row>
        <row r="21">
          <cell r="C21" t="str">
            <v>李健宏</v>
          </cell>
        </row>
        <row r="21">
          <cell r="I21">
            <v>80.82</v>
          </cell>
        </row>
        <row r="22">
          <cell r="C22" t="str">
            <v>车王燕</v>
          </cell>
        </row>
        <row r="22">
          <cell r="I22">
            <v>80.68</v>
          </cell>
        </row>
        <row r="23">
          <cell r="C23" t="str">
            <v>崔媛</v>
          </cell>
        </row>
        <row r="23">
          <cell r="I23">
            <v>79.88</v>
          </cell>
        </row>
        <row r="24">
          <cell r="C24" t="str">
            <v>栗媛媛</v>
          </cell>
        </row>
        <row r="24">
          <cell r="I24">
            <v>78.62</v>
          </cell>
        </row>
        <row r="25">
          <cell r="C25" t="str">
            <v>刘京</v>
          </cell>
        </row>
        <row r="25">
          <cell r="I25">
            <v>80.44</v>
          </cell>
        </row>
        <row r="26">
          <cell r="C26" t="str">
            <v>秦飞龙</v>
          </cell>
        </row>
        <row r="26">
          <cell r="I26">
            <v>81.64</v>
          </cell>
        </row>
        <row r="27">
          <cell r="C27" t="str">
            <v>薛俏俏</v>
          </cell>
        </row>
        <row r="27">
          <cell r="I27">
            <v>80.5</v>
          </cell>
        </row>
        <row r="28">
          <cell r="C28" t="str">
            <v>米慧平</v>
          </cell>
        </row>
        <row r="28">
          <cell r="I28">
            <v>80.82</v>
          </cell>
        </row>
        <row r="29">
          <cell r="C29" t="str">
            <v>马少华</v>
          </cell>
        </row>
        <row r="29">
          <cell r="I29">
            <v>80.42</v>
          </cell>
        </row>
        <row r="30">
          <cell r="C30" t="str">
            <v>庞旭</v>
          </cell>
        </row>
        <row r="30">
          <cell r="I30">
            <v>-1</v>
          </cell>
        </row>
        <row r="31">
          <cell r="C31" t="str">
            <v>胡文兴</v>
          </cell>
        </row>
        <row r="31">
          <cell r="I31">
            <v>-1</v>
          </cell>
        </row>
        <row r="32">
          <cell r="C32" t="str">
            <v>武方涛</v>
          </cell>
        </row>
        <row r="32">
          <cell r="I32">
            <v>-1</v>
          </cell>
        </row>
        <row r="33">
          <cell r="C33" t="str">
            <v>刘玉霞</v>
          </cell>
        </row>
        <row r="33">
          <cell r="I33">
            <v>-1</v>
          </cell>
        </row>
        <row r="34">
          <cell r="C34" t="str">
            <v>许文涛</v>
          </cell>
        </row>
        <row r="34">
          <cell r="I34">
            <v>-1</v>
          </cell>
        </row>
        <row r="35">
          <cell r="C35" t="str">
            <v>张辉</v>
          </cell>
        </row>
        <row r="35">
          <cell r="I35">
            <v>-1</v>
          </cell>
        </row>
        <row r="36">
          <cell r="C36" t="str">
            <v>武文婷</v>
          </cell>
        </row>
        <row r="36">
          <cell r="I36">
            <v>-1</v>
          </cell>
        </row>
        <row r="37">
          <cell r="C37" t="str">
            <v>许彩云</v>
          </cell>
        </row>
        <row r="37">
          <cell r="I37">
            <v>-1</v>
          </cell>
        </row>
        <row r="38">
          <cell r="C38" t="str">
            <v>李晓芳</v>
          </cell>
        </row>
        <row r="38">
          <cell r="I38">
            <v>80.94</v>
          </cell>
        </row>
        <row r="39">
          <cell r="C39" t="str">
            <v>刘韦涛</v>
          </cell>
        </row>
        <row r="39">
          <cell r="I39">
            <v>80.2</v>
          </cell>
        </row>
        <row r="40">
          <cell r="C40" t="str">
            <v>南凯龙</v>
          </cell>
        </row>
        <row r="40">
          <cell r="I40">
            <v>81.44</v>
          </cell>
        </row>
        <row r="41">
          <cell r="C41" t="str">
            <v>菅彦芳</v>
          </cell>
        </row>
        <row r="41">
          <cell r="I41">
            <v>82.44</v>
          </cell>
        </row>
        <row r="42">
          <cell r="C42" t="str">
            <v>张晓丽</v>
          </cell>
        </row>
        <row r="42">
          <cell r="I42">
            <v>81.04</v>
          </cell>
        </row>
        <row r="43">
          <cell r="C43" t="str">
            <v>张志勇</v>
          </cell>
        </row>
        <row r="43">
          <cell r="I43">
            <v>81.22</v>
          </cell>
        </row>
        <row r="44">
          <cell r="C44" t="str">
            <v>贾亦凡</v>
          </cell>
        </row>
        <row r="44">
          <cell r="I44">
            <v>80.12</v>
          </cell>
        </row>
        <row r="45">
          <cell r="C45" t="str">
            <v>杜宇璐</v>
          </cell>
        </row>
        <row r="45">
          <cell r="I45">
            <v>82.22</v>
          </cell>
        </row>
        <row r="46">
          <cell r="C46" t="str">
            <v>高启蒙</v>
          </cell>
        </row>
        <row r="46">
          <cell r="I46">
            <v>82.08</v>
          </cell>
        </row>
        <row r="47">
          <cell r="C47" t="str">
            <v>王旭芳</v>
          </cell>
        </row>
        <row r="47">
          <cell r="I47">
            <v>81.14</v>
          </cell>
        </row>
        <row r="48">
          <cell r="C48" t="str">
            <v>刘芳</v>
          </cell>
        </row>
        <row r="48">
          <cell r="I48">
            <v>79.24</v>
          </cell>
        </row>
        <row r="49">
          <cell r="C49" t="str">
            <v>高甜甜</v>
          </cell>
        </row>
        <row r="49">
          <cell r="I49">
            <v>81.44</v>
          </cell>
        </row>
        <row r="50">
          <cell r="C50" t="str">
            <v>刘绍静</v>
          </cell>
        </row>
        <row r="50">
          <cell r="I50">
            <v>82.1</v>
          </cell>
        </row>
        <row r="51">
          <cell r="C51" t="str">
            <v>薛帅</v>
          </cell>
        </row>
        <row r="51">
          <cell r="I51">
            <v>80.92</v>
          </cell>
        </row>
        <row r="52">
          <cell r="C52" t="str">
            <v>冯富晶</v>
          </cell>
        </row>
        <row r="52">
          <cell r="I52">
            <v>81.3</v>
          </cell>
        </row>
        <row r="53">
          <cell r="C53" t="str">
            <v>高静</v>
          </cell>
        </row>
        <row r="53">
          <cell r="I53">
            <v>81.78</v>
          </cell>
        </row>
        <row r="54">
          <cell r="C54" t="str">
            <v>刘超超</v>
          </cell>
        </row>
        <row r="54">
          <cell r="I54">
            <v>81.72</v>
          </cell>
        </row>
        <row r="55">
          <cell r="C55" t="str">
            <v>崔潞玥</v>
          </cell>
        </row>
        <row r="55">
          <cell r="I55">
            <v>-1</v>
          </cell>
        </row>
        <row r="56">
          <cell r="C56" t="str">
            <v>高亚</v>
          </cell>
        </row>
        <row r="56">
          <cell r="I56">
            <v>79.78</v>
          </cell>
        </row>
        <row r="57">
          <cell r="C57" t="str">
            <v>肖喆</v>
          </cell>
        </row>
        <row r="57">
          <cell r="I57">
            <v>80.52</v>
          </cell>
        </row>
        <row r="58">
          <cell r="C58" t="str">
            <v>高云艳</v>
          </cell>
        </row>
        <row r="58">
          <cell r="I58">
            <v>82.4</v>
          </cell>
        </row>
        <row r="59">
          <cell r="C59" t="str">
            <v>贾鹏博</v>
          </cell>
        </row>
        <row r="59">
          <cell r="I59">
            <v>80.5</v>
          </cell>
        </row>
        <row r="60">
          <cell r="C60" t="str">
            <v>高倩</v>
          </cell>
        </row>
        <row r="60">
          <cell r="I60">
            <v>80.26</v>
          </cell>
        </row>
        <row r="61">
          <cell r="C61" t="str">
            <v>闫建云</v>
          </cell>
        </row>
        <row r="61">
          <cell r="I61">
            <v>81.74</v>
          </cell>
        </row>
        <row r="62">
          <cell r="C62" t="str">
            <v>刘胶</v>
          </cell>
        </row>
        <row r="62">
          <cell r="I62">
            <v>81.54</v>
          </cell>
        </row>
        <row r="63">
          <cell r="C63" t="str">
            <v>闫旭梅</v>
          </cell>
        </row>
        <row r="63">
          <cell r="I63">
            <v>81.56</v>
          </cell>
        </row>
        <row r="64">
          <cell r="C64" t="str">
            <v>张改琴</v>
          </cell>
        </row>
        <row r="64">
          <cell r="I64">
            <v>81.22</v>
          </cell>
        </row>
        <row r="65">
          <cell r="C65" t="str">
            <v>刘梦甜</v>
          </cell>
        </row>
        <row r="65">
          <cell r="I65">
            <v>82.62</v>
          </cell>
        </row>
        <row r="66">
          <cell r="C66" t="str">
            <v>王酸酸</v>
          </cell>
        </row>
        <row r="66">
          <cell r="I66">
            <v>-1</v>
          </cell>
        </row>
        <row r="67">
          <cell r="C67" t="str">
            <v>张烁</v>
          </cell>
        </row>
        <row r="67">
          <cell r="I67">
            <v>-1</v>
          </cell>
        </row>
        <row r="68">
          <cell r="C68" t="str">
            <v>任小强</v>
          </cell>
        </row>
        <row r="68">
          <cell r="I68">
            <v>-1</v>
          </cell>
        </row>
        <row r="69">
          <cell r="C69" t="str">
            <v>赵晓亮</v>
          </cell>
        </row>
        <row r="69">
          <cell r="I69">
            <v>-1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zoomScale="160" zoomScaleNormal="160" workbookViewId="0">
      <selection activeCell="A1" sqref="A1:I1"/>
    </sheetView>
  </sheetViews>
  <sheetFormatPr defaultColWidth="9" defaultRowHeight="14.25"/>
  <cols>
    <col min="1" max="1" width="5.375" style="1" customWidth="1"/>
    <col min="2" max="2" width="7.25" style="1" customWidth="1"/>
    <col min="3" max="3" width="17" style="1" customWidth="1"/>
    <col min="4" max="4" width="14.2583333333333" style="1" customWidth="1"/>
    <col min="5" max="5" width="13.5" style="1" customWidth="1"/>
    <col min="6" max="6" width="8.59166666666667" style="1" customWidth="1"/>
    <col min="7" max="7" width="8.275" style="1" customWidth="1"/>
    <col min="8" max="8" width="8.875" style="1" customWidth="1"/>
    <col min="9" max="9" width="8.38333333333333" style="1" customWidth="1"/>
    <col min="10" max="16384" width="9" style="1"/>
  </cols>
  <sheetData>
    <row r="1" s="1" customFormat="1" ht="51.7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42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3" t="s">
        <v>9</v>
      </c>
    </row>
    <row r="3" s="1" customFormat="1" ht="42" customHeight="1" spans="1:9">
      <c r="A3" s="5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7">
        <v>69.77</v>
      </c>
      <c r="G3" s="8">
        <f>_xlfn.XLOOKUP(B3,[1]A!$C$3:$C$69,[1]A!$I$3:$I$69,0,0,1)</f>
        <v>80.1</v>
      </c>
      <c r="H3" s="9">
        <f t="shared" ref="H3:H17" si="0">F3*0.6+G3*0.4</f>
        <v>73.902</v>
      </c>
      <c r="I3" s="5">
        <v>1</v>
      </c>
    </row>
    <row r="4" s="1" customFormat="1" ht="42" customHeight="1" spans="1:9">
      <c r="A4" s="5">
        <v>2</v>
      </c>
      <c r="B4" s="6" t="s">
        <v>14</v>
      </c>
      <c r="C4" s="6" t="s">
        <v>11</v>
      </c>
      <c r="D4" s="6" t="s">
        <v>15</v>
      </c>
      <c r="E4" s="6" t="s">
        <v>16</v>
      </c>
      <c r="F4" s="7">
        <v>67.34</v>
      </c>
      <c r="G4" s="8">
        <f>_xlfn.XLOOKUP(B4,[1]A!$C$3:$C$69,[1]A!$I$3:$I$69,0,0,1)</f>
        <v>81.1</v>
      </c>
      <c r="H4" s="9">
        <f t="shared" si="0"/>
        <v>72.844</v>
      </c>
      <c r="I4" s="5">
        <v>1</v>
      </c>
    </row>
    <row r="5" s="1" customFormat="1" ht="42" customHeight="1" spans="1:9">
      <c r="A5" s="5">
        <v>3</v>
      </c>
      <c r="B5" s="6" t="s">
        <v>17</v>
      </c>
      <c r="C5" s="6" t="s">
        <v>18</v>
      </c>
      <c r="D5" s="6" t="s">
        <v>12</v>
      </c>
      <c r="E5" s="6" t="s">
        <v>19</v>
      </c>
      <c r="F5" s="7">
        <v>64.6</v>
      </c>
      <c r="G5" s="8">
        <f>_xlfn.XLOOKUP(B5,[1]A!$C$3:$C$69,[1]A!$I$3:$I$69,0,0,1)</f>
        <v>80.68</v>
      </c>
      <c r="H5" s="9">
        <f t="shared" si="0"/>
        <v>71.032</v>
      </c>
      <c r="I5" s="5">
        <v>1</v>
      </c>
    </row>
    <row r="6" s="1" customFormat="1" ht="42" customHeight="1" spans="1:9">
      <c r="A6" s="5">
        <v>4</v>
      </c>
      <c r="B6" s="6" t="s">
        <v>20</v>
      </c>
      <c r="C6" s="6" t="s">
        <v>18</v>
      </c>
      <c r="D6" s="6" t="s">
        <v>15</v>
      </c>
      <c r="E6" s="6" t="s">
        <v>21</v>
      </c>
      <c r="F6" s="7">
        <v>75.79</v>
      </c>
      <c r="G6" s="8">
        <f>_xlfn.XLOOKUP(B6,[1]A!$C$3:$C$69,[1]A!$I$3:$I$69,0,0,1)</f>
        <v>80.76</v>
      </c>
      <c r="H6" s="9">
        <f t="shared" si="0"/>
        <v>77.778</v>
      </c>
      <c r="I6" s="5">
        <v>1</v>
      </c>
    </row>
    <row r="7" s="1" customFormat="1" ht="42" customHeight="1" spans="1:9">
      <c r="A7" s="5">
        <v>5</v>
      </c>
      <c r="B7" s="6" t="s">
        <v>22</v>
      </c>
      <c r="C7" s="6" t="s">
        <v>23</v>
      </c>
      <c r="D7" s="6" t="s">
        <v>12</v>
      </c>
      <c r="E7" s="6" t="s">
        <v>24</v>
      </c>
      <c r="F7" s="7">
        <v>69.28</v>
      </c>
      <c r="G7" s="8">
        <f>_xlfn.XLOOKUP(B7,[1]A!$C$3:$C$69,[1]A!$I$3:$I$69,0,0,1)</f>
        <v>80.5</v>
      </c>
      <c r="H7" s="9">
        <f t="shared" si="0"/>
        <v>73.768</v>
      </c>
      <c r="I7" s="5">
        <v>1</v>
      </c>
    </row>
    <row r="8" s="1" customFormat="1" ht="42" customHeight="1" spans="1:9">
      <c r="A8" s="5">
        <v>6</v>
      </c>
      <c r="B8" s="6" t="s">
        <v>25</v>
      </c>
      <c r="C8" s="6" t="s">
        <v>23</v>
      </c>
      <c r="D8" s="6" t="s">
        <v>15</v>
      </c>
      <c r="E8" s="6" t="s">
        <v>26</v>
      </c>
      <c r="F8" s="7">
        <v>69.2</v>
      </c>
      <c r="G8" s="8">
        <f>_xlfn.XLOOKUP(B8,[1]A!$C$3:$C$69,[1]A!$I$3:$I$69,0,0,1)</f>
        <v>81.64</v>
      </c>
      <c r="H8" s="9">
        <f t="shared" si="0"/>
        <v>74.176</v>
      </c>
      <c r="I8" s="5">
        <v>1</v>
      </c>
    </row>
    <row r="9" s="1" customFormat="1" ht="42" customHeight="1" spans="1:9">
      <c r="A9" s="5">
        <v>7</v>
      </c>
      <c r="B9" s="6" t="s">
        <v>27</v>
      </c>
      <c r="C9" s="6" t="s">
        <v>28</v>
      </c>
      <c r="D9" s="6" t="s">
        <v>29</v>
      </c>
      <c r="E9" s="6" t="s">
        <v>30</v>
      </c>
      <c r="F9" s="7">
        <v>66.94</v>
      </c>
      <c r="G9" s="8">
        <f>_xlfn.XLOOKUP(B9,[1]A!$C$3:$C$69,[1]A!$I$3:$I$69,0,0,1)</f>
        <v>80.42</v>
      </c>
      <c r="H9" s="9">
        <f t="shared" si="0"/>
        <v>72.332</v>
      </c>
      <c r="I9" s="5">
        <v>1</v>
      </c>
    </row>
    <row r="10" s="1" customFormat="1" ht="42" customHeight="1" spans="1:9">
      <c r="A10" s="5">
        <v>8</v>
      </c>
      <c r="B10" s="6" t="s">
        <v>31</v>
      </c>
      <c r="C10" s="6" t="s">
        <v>32</v>
      </c>
      <c r="D10" s="6" t="s">
        <v>29</v>
      </c>
      <c r="E10" s="6" t="s">
        <v>33</v>
      </c>
      <c r="F10" s="7">
        <v>63.93</v>
      </c>
      <c r="G10" s="8">
        <f>_xlfn.XLOOKUP(B10,[1]A!$C$3:$C$69,[1]A!$I$3:$I$69,0,0,1)</f>
        <v>81.92</v>
      </c>
      <c r="H10" s="9">
        <f t="shared" si="0"/>
        <v>71.126</v>
      </c>
      <c r="I10" s="5">
        <v>1</v>
      </c>
    </row>
    <row r="11" s="1" customFormat="1" ht="42" customHeight="1" spans="1:9">
      <c r="A11" s="5">
        <v>9</v>
      </c>
      <c r="B11" s="6" t="s">
        <v>34</v>
      </c>
      <c r="C11" s="6" t="s">
        <v>35</v>
      </c>
      <c r="D11" s="6" t="s">
        <v>29</v>
      </c>
      <c r="E11" s="6" t="s">
        <v>36</v>
      </c>
      <c r="F11" s="7">
        <v>67.78</v>
      </c>
      <c r="G11" s="8">
        <f>_xlfn.XLOOKUP(B11,[1]A!$C$3:$C$69,[1]A!$I$3:$I$69,0,0,1)</f>
        <v>80.48</v>
      </c>
      <c r="H11" s="9">
        <v>72.86</v>
      </c>
      <c r="I11" s="5">
        <v>2</v>
      </c>
    </row>
    <row r="12" s="1" customFormat="1" ht="42" customHeight="1" spans="1:9">
      <c r="A12" s="5">
        <v>10</v>
      </c>
      <c r="B12" s="6" t="s">
        <v>37</v>
      </c>
      <c r="C12" s="6" t="s">
        <v>38</v>
      </c>
      <c r="D12" s="6" t="s">
        <v>12</v>
      </c>
      <c r="E12" s="6" t="s">
        <v>39</v>
      </c>
      <c r="F12" s="7">
        <v>71.14</v>
      </c>
      <c r="G12" s="8">
        <v>80.68</v>
      </c>
      <c r="H12" s="9">
        <v>74.956</v>
      </c>
      <c r="I12" s="5">
        <v>2</v>
      </c>
    </row>
    <row r="13" s="1" customFormat="1" ht="42" customHeight="1" spans="1:9">
      <c r="A13" s="5">
        <v>11</v>
      </c>
      <c r="B13" s="6" t="s">
        <v>40</v>
      </c>
      <c r="C13" s="6" t="s">
        <v>38</v>
      </c>
      <c r="D13" s="6" t="s">
        <v>15</v>
      </c>
      <c r="E13" s="6" t="s">
        <v>41</v>
      </c>
      <c r="F13" s="7">
        <v>60.07</v>
      </c>
      <c r="G13" s="8">
        <f>_xlfn.XLOOKUP(B13,[1]A!$C$3:$C$69,[1]A!$I$3:$I$69,0,0,1)</f>
        <v>80.82</v>
      </c>
      <c r="H13" s="9">
        <f>F13*0.6+G13*0.4</f>
        <v>68.37</v>
      </c>
      <c r="I13" s="5">
        <v>1</v>
      </c>
    </row>
    <row r="14" s="1" customFormat="1" ht="42" customHeight="1" spans="1:16">
      <c r="A14" s="5">
        <v>12</v>
      </c>
      <c r="B14" s="6" t="s">
        <v>42</v>
      </c>
      <c r="C14" s="6" t="s">
        <v>43</v>
      </c>
      <c r="D14" s="6" t="s">
        <v>15</v>
      </c>
      <c r="E14" s="6" t="s">
        <v>44</v>
      </c>
      <c r="F14" s="7">
        <v>63.22</v>
      </c>
      <c r="G14" s="8">
        <f>_xlfn.XLOOKUP(B14,[1]A!$C$3:$C$69,[1]A!$I$3:$I$69,0,0,1)</f>
        <v>79</v>
      </c>
      <c r="H14" s="9">
        <f>F14*0.6+G14*0.4</f>
        <v>69.532</v>
      </c>
      <c r="I14" s="5">
        <v>1</v>
      </c>
      <c r="P14"/>
    </row>
    <row r="15" s="1" customFormat="1" ht="42" customHeight="1" spans="1:9">
      <c r="A15" s="5">
        <v>13</v>
      </c>
      <c r="B15" s="6" t="s">
        <v>45</v>
      </c>
      <c r="C15" s="6" t="s">
        <v>46</v>
      </c>
      <c r="D15" s="6" t="s">
        <v>29</v>
      </c>
      <c r="E15" s="6" t="s">
        <v>47</v>
      </c>
      <c r="F15" s="7">
        <v>75</v>
      </c>
      <c r="G15" s="8">
        <f>_xlfn.XLOOKUP(B15,[1]A!$C$3:$C$69,[1]A!$I$3:$I$69,0,0,1)</f>
        <v>80.38</v>
      </c>
      <c r="H15" s="9">
        <f>F15*0.6+G15*0.4</f>
        <v>77.152</v>
      </c>
      <c r="I15" s="5">
        <v>1</v>
      </c>
    </row>
    <row r="16" s="1" customFormat="1" ht="42" customHeight="1" spans="1:9">
      <c r="A16" s="5">
        <v>14</v>
      </c>
      <c r="B16" s="6" t="s">
        <v>48</v>
      </c>
      <c r="C16" s="6" t="s">
        <v>49</v>
      </c>
      <c r="D16" s="6" t="s">
        <v>50</v>
      </c>
      <c r="E16" s="10" t="s">
        <v>51</v>
      </c>
      <c r="F16" s="7">
        <v>70.54</v>
      </c>
      <c r="G16" s="8">
        <f>_xlfn.XLOOKUP(B16,[1]A!$C$3:$C$69,[1]A!$I$3:$I$69,0,0,1)</f>
        <v>82.4</v>
      </c>
      <c r="H16" s="9">
        <f>F16*0.6+G16*0.4</f>
        <v>75.284</v>
      </c>
      <c r="I16" s="5">
        <v>1</v>
      </c>
    </row>
    <row r="17" s="1" customFormat="1" ht="42" customHeight="1" spans="1:9">
      <c r="A17" s="5">
        <v>15</v>
      </c>
      <c r="B17" s="6" t="s">
        <v>52</v>
      </c>
      <c r="C17" s="6" t="s">
        <v>53</v>
      </c>
      <c r="D17" s="6" t="s">
        <v>54</v>
      </c>
      <c r="E17" s="6" t="s">
        <v>55</v>
      </c>
      <c r="F17" s="7" t="s">
        <v>56</v>
      </c>
      <c r="G17" s="8">
        <f>_xlfn.XLOOKUP(B17,[1]A!$C$3:$C$69,[1]A!$I$3:$I$69,0,0,1)</f>
        <v>81.72</v>
      </c>
      <c r="H17" s="9">
        <f>G17</f>
        <v>81.72</v>
      </c>
      <c r="I17" s="5">
        <v>2</v>
      </c>
    </row>
    <row r="18" s="1" customFormat="1" ht="42" customHeight="1" spans="1:9">
      <c r="A18" s="5">
        <v>16</v>
      </c>
      <c r="B18" s="6" t="s">
        <v>57</v>
      </c>
      <c r="C18" s="6" t="s">
        <v>53</v>
      </c>
      <c r="D18" s="6" t="s">
        <v>58</v>
      </c>
      <c r="E18" s="10" t="s">
        <v>59</v>
      </c>
      <c r="F18" s="7">
        <v>78.56</v>
      </c>
      <c r="G18" s="8">
        <f>_xlfn.XLOOKUP(B18,[1]A!$C$3:$C$69,[1]A!$I$3:$I$69,0,0,1)</f>
        <v>80.94</v>
      </c>
      <c r="H18" s="9">
        <f t="shared" ref="H18:H26" si="1">F18*0.6+G18*0.4</f>
        <v>79.512</v>
      </c>
      <c r="I18" s="5">
        <v>1</v>
      </c>
    </row>
    <row r="19" s="1" customFormat="1" ht="42" customHeight="1" spans="1:9">
      <c r="A19" s="5">
        <v>17</v>
      </c>
      <c r="B19" s="6" t="s">
        <v>60</v>
      </c>
      <c r="C19" s="6" t="s">
        <v>53</v>
      </c>
      <c r="D19" s="6" t="s">
        <v>61</v>
      </c>
      <c r="E19" s="10" t="s">
        <v>62</v>
      </c>
      <c r="F19" s="7">
        <v>75.94</v>
      </c>
      <c r="G19" s="8">
        <f>_xlfn.XLOOKUP(B19,[1]A!$C$3:$C$69,[1]A!$I$3:$I$69,0,0,1)</f>
        <v>82.1</v>
      </c>
      <c r="H19" s="9">
        <f t="shared" si="1"/>
        <v>78.404</v>
      </c>
      <c r="I19" s="5">
        <v>1</v>
      </c>
    </row>
    <row r="20" s="1" customFormat="1" ht="42" customHeight="1" spans="1:9">
      <c r="A20" s="5">
        <v>18</v>
      </c>
      <c r="B20" s="6" t="s">
        <v>63</v>
      </c>
      <c r="C20" s="6" t="s">
        <v>53</v>
      </c>
      <c r="D20" s="6" t="s">
        <v>64</v>
      </c>
      <c r="E20" s="10" t="s">
        <v>65</v>
      </c>
      <c r="F20" s="7">
        <v>86.9</v>
      </c>
      <c r="G20" s="8">
        <f>_xlfn.XLOOKUP(B20,[1]A!$C$3:$C$69,[1]A!$I$3:$I$69,0,0,1)</f>
        <v>81.3</v>
      </c>
      <c r="H20" s="9">
        <f t="shared" si="1"/>
        <v>84.66</v>
      </c>
      <c r="I20" s="5">
        <v>1</v>
      </c>
    </row>
    <row r="21" s="1" customFormat="1" ht="42" customHeight="1" spans="1:9">
      <c r="A21" s="5">
        <v>19</v>
      </c>
      <c r="B21" s="6" t="s">
        <v>66</v>
      </c>
      <c r="C21" s="6" t="s">
        <v>53</v>
      </c>
      <c r="D21" s="6" t="s">
        <v>67</v>
      </c>
      <c r="E21" s="10" t="s">
        <v>68</v>
      </c>
      <c r="F21" s="7">
        <v>72.68</v>
      </c>
      <c r="G21" s="8">
        <f>_xlfn.XLOOKUP(B21,[1]A!$C$3:$C$69,[1]A!$I$3:$I$69,0,0,1)</f>
        <v>80.5</v>
      </c>
      <c r="H21" s="9">
        <f t="shared" si="1"/>
        <v>75.808</v>
      </c>
      <c r="I21" s="5">
        <v>1</v>
      </c>
    </row>
    <row r="22" s="1" customFormat="1" ht="42" customHeight="1" spans="1:9">
      <c r="A22" s="5">
        <v>20</v>
      </c>
      <c r="B22" s="6" t="s">
        <v>69</v>
      </c>
      <c r="C22" s="6" t="s">
        <v>70</v>
      </c>
      <c r="D22" s="6" t="s">
        <v>71</v>
      </c>
      <c r="E22" s="10" t="s">
        <v>72</v>
      </c>
      <c r="F22" s="7">
        <v>65.04</v>
      </c>
      <c r="G22" s="8">
        <f>_xlfn.XLOOKUP(B22,[1]A!$C$3:$C$69,[1]A!$I$3:$I$69,0,0,1)</f>
        <v>82.62</v>
      </c>
      <c r="H22" s="9">
        <f t="shared" si="1"/>
        <v>72.072</v>
      </c>
      <c r="I22" s="5">
        <v>1</v>
      </c>
    </row>
    <row r="23" s="1" customFormat="1" ht="42" customHeight="1" spans="1:9">
      <c r="A23" s="5">
        <v>21</v>
      </c>
      <c r="B23" s="6" t="s">
        <v>73</v>
      </c>
      <c r="C23" s="6" t="s">
        <v>70</v>
      </c>
      <c r="D23" s="6" t="s">
        <v>74</v>
      </c>
      <c r="E23" s="10" t="s">
        <v>75</v>
      </c>
      <c r="F23" s="7">
        <v>67.88</v>
      </c>
      <c r="G23" s="8">
        <f>_xlfn.XLOOKUP(B23,[1]A!$C$3:$C$69,[1]A!$I$3:$I$69,0,0,1)</f>
        <v>79.78</v>
      </c>
      <c r="H23" s="9">
        <f t="shared" si="1"/>
        <v>72.64</v>
      </c>
      <c r="I23" s="5">
        <v>1</v>
      </c>
    </row>
    <row r="24" s="1" customFormat="1" ht="42" customHeight="1" spans="1:9">
      <c r="A24" s="5">
        <v>22</v>
      </c>
      <c r="B24" s="6" t="s">
        <v>76</v>
      </c>
      <c r="C24" s="6" t="s">
        <v>77</v>
      </c>
      <c r="D24" s="6" t="s">
        <v>78</v>
      </c>
      <c r="E24" s="10" t="s">
        <v>79</v>
      </c>
      <c r="F24" s="7">
        <v>73.88</v>
      </c>
      <c r="G24" s="8">
        <f>_xlfn.XLOOKUP(B24,[1]A!$C$3:$C$69,[1]A!$I$3:$I$69,0,0,1)</f>
        <v>82.22</v>
      </c>
      <c r="H24" s="9">
        <f t="shared" si="1"/>
        <v>77.216</v>
      </c>
      <c r="I24" s="5">
        <v>1</v>
      </c>
    </row>
    <row r="25" s="1" customFormat="1" ht="42" customHeight="1" spans="1:9">
      <c r="A25" s="5">
        <v>23</v>
      </c>
      <c r="B25" s="6" t="s">
        <v>80</v>
      </c>
      <c r="C25" s="6" t="s">
        <v>77</v>
      </c>
      <c r="D25" s="6" t="s">
        <v>81</v>
      </c>
      <c r="E25" s="10" t="s">
        <v>82</v>
      </c>
      <c r="F25" s="7">
        <v>80.7</v>
      </c>
      <c r="G25" s="8">
        <f>_xlfn.XLOOKUP(B25,[1]A!$C$3:$C$69,[1]A!$I$3:$I$69,0,0,1)</f>
        <v>81.44</v>
      </c>
      <c r="H25" s="9">
        <f t="shared" si="1"/>
        <v>80.996</v>
      </c>
      <c r="I25" s="5">
        <v>1</v>
      </c>
    </row>
    <row r="26" s="1" customFormat="1" ht="42" customHeight="1" spans="1:9">
      <c r="A26" s="5">
        <v>24</v>
      </c>
      <c r="B26" s="6" t="s">
        <v>83</v>
      </c>
      <c r="C26" s="6" t="s">
        <v>77</v>
      </c>
      <c r="D26" s="6" t="s">
        <v>84</v>
      </c>
      <c r="E26" s="6" t="s">
        <v>85</v>
      </c>
      <c r="F26" s="7" t="s">
        <v>56</v>
      </c>
      <c r="G26" s="8">
        <f>_xlfn.XLOOKUP(B26,[1]A!$C$3:$C$69,[1]A!$I$3:$I$69,0,0,1)</f>
        <v>81.44</v>
      </c>
      <c r="H26" s="9">
        <f>G26</f>
        <v>81.44</v>
      </c>
      <c r="I26" s="5">
        <v>1</v>
      </c>
    </row>
    <row r="27" s="1" customFormat="1" ht="42" customHeight="1" spans="1:9">
      <c r="A27" s="5">
        <v>25</v>
      </c>
      <c r="B27" s="6" t="s">
        <v>86</v>
      </c>
      <c r="C27" s="6" t="s">
        <v>77</v>
      </c>
      <c r="D27" s="6" t="s">
        <v>87</v>
      </c>
      <c r="E27" s="10" t="s">
        <v>88</v>
      </c>
      <c r="F27" s="7">
        <v>83.44</v>
      </c>
      <c r="G27" s="8">
        <f>_xlfn.XLOOKUP(B27,[1]A!$C$3:$C$69,[1]A!$I$3:$I$69,0,0,1)</f>
        <v>82.44</v>
      </c>
      <c r="H27" s="9">
        <f>F27*0.6+G27*0.4</f>
        <v>83.04</v>
      </c>
      <c r="I27" s="5">
        <v>1</v>
      </c>
    </row>
    <row r="28" ht="42" customHeight="1" spans="1:9">
      <c r="A28" s="5">
        <v>26</v>
      </c>
      <c r="B28" s="6" t="s">
        <v>89</v>
      </c>
      <c r="C28" s="6" t="s">
        <v>77</v>
      </c>
      <c r="D28" s="6" t="s">
        <v>90</v>
      </c>
      <c r="E28" s="10" t="s">
        <v>91</v>
      </c>
      <c r="F28" s="7">
        <v>81.8</v>
      </c>
      <c r="G28" s="8">
        <f>_xlfn.XLOOKUP(B28,[1]A!$C$3:$C$69,[1]A!$I$3:$I$69,0,0,1)</f>
        <v>81.56</v>
      </c>
      <c r="H28" s="9">
        <f>F28*0.6+G28*0.4</f>
        <v>81.704</v>
      </c>
      <c r="I28" s="5">
        <v>1</v>
      </c>
    </row>
    <row r="29" ht="42" customHeight="1" spans="1:9">
      <c r="A29" s="5">
        <v>27</v>
      </c>
      <c r="B29" s="6" t="s">
        <v>92</v>
      </c>
      <c r="C29" s="6" t="s">
        <v>77</v>
      </c>
      <c r="D29" s="6" t="s">
        <v>93</v>
      </c>
      <c r="E29" s="10" t="s">
        <v>94</v>
      </c>
      <c r="F29" s="7">
        <v>64.58</v>
      </c>
      <c r="G29" s="8">
        <f>_xlfn.XLOOKUP(B29,[1]A!$C$3:$C$69,[1]A!$I$3:$I$69,0,0,1)</f>
        <v>80.52</v>
      </c>
      <c r="H29" s="9">
        <f>F29*0.6+G29*0.4</f>
        <v>70.956</v>
      </c>
      <c r="I29" s="5">
        <v>1</v>
      </c>
    </row>
  </sheetData>
  <mergeCells count="1">
    <mergeCell ref="A1:I1"/>
  </mergeCells>
  <pageMargins left="0.751388888888889" right="0.751388888888889" top="0.944444444444444" bottom="1" header="0.550694444444444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sunflower</cp:lastModifiedBy>
  <dcterms:created xsi:type="dcterms:W3CDTF">2023-07-31T03:00:00Z</dcterms:created>
  <dcterms:modified xsi:type="dcterms:W3CDTF">2023-08-24T02:01:48Z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1DC602D591FF4A3BBB634E2406D4A6F5_13</vt:lpwstr>
  </property>
  <property fmtid="{D5CDD505-2E9C-101B-9397-08002B2CF9AE}" pid="3" name="KSOProductBuildVer">
    <vt:lpwstr>2052-11.1.0.14309</vt:lpwstr>
  </property>
</Properties>
</file>