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<sst xmlns="http://schemas.openxmlformats.org/spreadsheetml/2006/main" count="38" uniqueCount="8">
  <si>
    <t>万宁市2023年度政府专职消防员招聘考试                        入围体检人员名单</t>
  </si>
  <si>
    <t>序号</t>
  </si>
  <si>
    <t>报考岗位</t>
  </si>
  <si>
    <t>报考号</t>
  </si>
  <si>
    <t>姓名</t>
  </si>
  <si>
    <t>0101_战斗员</t>
  </si>
  <si>
    <t>0102_全职消防管理员</t>
  </si>
  <si>
    <t>李迟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</si>
</sst>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8"/>
      <color indexed="8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8">
      <selection activeCell="D32" sqref="D32"/>
    </sheetView>
  </sheetViews>
  <sheetFormatPr defaultColWidth="9.00390625" defaultRowHeight="15"/>
  <cols>
    <col min="1" max="1" width="8.7109375" style="1" bestFit="1" customWidth="1"/>
    <col min="2" max="2" width="25.7109375" style="1" customWidth="1"/>
    <col min="3" max="3" width="31.28125" style="1" customWidth="1"/>
    <col min="4" max="4" width="13.7109375" style="1" customWidth="1"/>
    <col min="5" max="16384" width="8.7109375" style="1" bestFit="1" customWidth="1"/>
  </cols>
  <sheetData>
    <row r="1" spans="1:4" ht="48.75" customHeight="1">
      <c r="A1" s="2" t="s">
        <v>0</v>
      </c>
      <c r="B1" s="2"/>
      <c r="C1" s="2"/>
      <c r="D1" s="2"/>
    </row>
    <row r="2" spans="1:4" ht="16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6.5" customHeight="1">
      <c r="A3" s="3">
        <v>1</v>
      </c>
      <c r="B3" s="4" t="s">
        <v>5</v>
      </c>
      <c r="C3" s="4" t="str">
        <f>"546720230730004138123748"</f>
        <v>546720230730004138123748</v>
      </c>
      <c r="D3" s="4" t="str">
        <f>"夏治熙"</f>
        <v>夏治熙</v>
      </c>
    </row>
    <row r="4" spans="1:4" ht="16.5" customHeight="1">
      <c r="A4" s="3">
        <v>2</v>
      </c>
      <c r="B4" s="4" t="s">
        <v>5</v>
      </c>
      <c r="C4" s="4" t="str">
        <f>"546720230729122329123718"</f>
        <v>546720230729122329123718</v>
      </c>
      <c r="D4" s="4" t="str">
        <f>"李贵壮"</f>
        <v>李贵壮</v>
      </c>
    </row>
    <row r="5" spans="1:4" ht="16.5" customHeight="1">
      <c r="A5" s="3">
        <v>3</v>
      </c>
      <c r="B5" s="4" t="s">
        <v>5</v>
      </c>
      <c r="C5" s="4" t="str">
        <f>"546720230728213848123687"</f>
        <v>546720230728213848123687</v>
      </c>
      <c r="D5" s="4" t="str">
        <f>"陈琼龙"</f>
        <v>陈琼龙</v>
      </c>
    </row>
    <row r="6" spans="1:4" ht="16.5" customHeight="1">
      <c r="A6" s="3">
        <v>4</v>
      </c>
      <c r="B6" s="4" t="s">
        <v>5</v>
      </c>
      <c r="C6" s="4" t="str">
        <f>"546720230801225631123811"</f>
        <v>546720230801225631123811</v>
      </c>
      <c r="D6" s="4" t="str">
        <f>"吴伟"</f>
        <v>吴伟</v>
      </c>
    </row>
    <row r="7" spans="1:4" ht="16.5" customHeight="1">
      <c r="A7" s="3">
        <v>5</v>
      </c>
      <c r="B7" s="4" t="s">
        <v>5</v>
      </c>
      <c r="C7" s="4" t="str">
        <f>"546720230729105051123712"</f>
        <v>546720230729105051123712</v>
      </c>
      <c r="D7" s="4" t="str">
        <f>"吴乾飞"</f>
        <v>吴乾飞</v>
      </c>
    </row>
    <row r="8" spans="1:4" ht="16.5" customHeight="1">
      <c r="A8" s="3"/>
      <c r="B8" s="3"/>
      <c r="C8" s="3"/>
      <c r="D8" s="3"/>
    </row>
    <row r="9" spans="1:4" ht="16.5" customHeight="1">
      <c r="A9" s="3">
        <v>1</v>
      </c>
      <c r="B9" s="4" t="s">
        <v>6</v>
      </c>
      <c r="C9" s="4" t="str">
        <f>"546720230728144337123655"</f>
        <v>546720230728144337123655</v>
      </c>
      <c r="D9" s="4" t="str">
        <f>"黄在磊"</f>
        <v>黄在磊</v>
      </c>
    </row>
    <row r="10" spans="1:4" ht="16.5" customHeight="1">
      <c r="A10" s="3">
        <v>2</v>
      </c>
      <c r="B10" s="4" t="s">
        <v>6</v>
      </c>
      <c r="C10" s="4" t="str">
        <f>"546720230729001557123697"</f>
        <v>546720230729001557123697</v>
      </c>
      <c r="D10" s="4" t="str">
        <f>"王德昌"</f>
        <v>王德昌</v>
      </c>
    </row>
    <row r="11" spans="1:4" ht="16.5" customHeight="1">
      <c r="A11" s="3">
        <v>3</v>
      </c>
      <c r="B11" s="4" t="s">
        <v>6</v>
      </c>
      <c r="C11" s="4" t="str">
        <f>"546720230728113826123632"</f>
        <v>546720230728113826123632</v>
      </c>
      <c r="D11" s="4" t="str">
        <f>"陈德志"</f>
        <v>陈德志</v>
      </c>
    </row>
    <row r="12" spans="1:4" ht="16.5" customHeight="1">
      <c r="A12" s="3">
        <v>4</v>
      </c>
      <c r="B12" s="4" t="s">
        <v>6</v>
      </c>
      <c r="C12" s="4" t="str">
        <f>"546720230801172430123802"</f>
        <v>546720230801172430123802</v>
      </c>
      <c r="D12" s="4" t="str">
        <f>"唐明奇"</f>
        <v>唐明奇</v>
      </c>
    </row>
    <row r="13" spans="1:4" ht="16.5" customHeight="1">
      <c r="A13" s="3">
        <v>5</v>
      </c>
      <c r="B13" s="4" t="s">
        <v>6</v>
      </c>
      <c r="C13" s="4" t="str">
        <f>"546720230731112124123774"</f>
        <v>546720230731112124123774</v>
      </c>
      <c r="D13" s="4" t="str">
        <f>"龙登善"</f>
        <v>龙登善</v>
      </c>
    </row>
    <row r="14" spans="1:4" ht="16.5" customHeight="1">
      <c r="A14" s="3">
        <v>6</v>
      </c>
      <c r="B14" s="4" t="s">
        <v>6</v>
      </c>
      <c r="C14" s="4" t="str">
        <f>"546720230801050247123792"</f>
        <v>546720230801050247123792</v>
      </c>
      <c r="D14" s="4" t="str">
        <f>"李富深"</f>
        <v>李富深</v>
      </c>
    </row>
    <row r="15" spans="1:4" ht="16.5" customHeight="1">
      <c r="A15" s="3">
        <v>7</v>
      </c>
      <c r="B15" s="4" t="s">
        <v>6</v>
      </c>
      <c r="C15" s="4" t="str">
        <f>"546720230728132151123651"</f>
        <v>546720230728132151123651</v>
      </c>
      <c r="D15" s="4" t="str">
        <f>"刘晓光"</f>
        <v>刘晓光</v>
      </c>
    </row>
    <row r="16" spans="1:4" ht="16.5" customHeight="1">
      <c r="A16" s="3">
        <v>8</v>
      </c>
      <c r="B16" s="4" t="s">
        <v>6</v>
      </c>
      <c r="C16" s="4" t="str">
        <f>"546720230728105056123622"</f>
        <v>546720230728105056123622</v>
      </c>
      <c r="D16" s="4" t="s">
        <v>7</v>
      </c>
    </row>
    <row r="17" spans="1:4" ht="16.5" customHeight="1">
      <c r="A17" s="3">
        <v>9</v>
      </c>
      <c r="B17" s="4" t="s">
        <v>6</v>
      </c>
      <c r="C17" s="4" t="str">
        <f>"546720230729145749123730"</f>
        <v>546720230729145749123730</v>
      </c>
      <c r="D17" s="4" t="str">
        <f>"王诗文"</f>
        <v>王诗文</v>
      </c>
    </row>
    <row r="18" spans="1:4" ht="16.5" customHeight="1">
      <c r="A18" s="3">
        <v>10</v>
      </c>
      <c r="B18" s="4" t="s">
        <v>6</v>
      </c>
      <c r="C18" s="4" t="str">
        <f>"546720230728104549123618"</f>
        <v>546720230728104549123618</v>
      </c>
      <c r="D18" s="4" t="str">
        <f>"黄金云"</f>
        <v>黄金云</v>
      </c>
    </row>
    <row r="19" spans="1:4" ht="16.5" customHeight="1">
      <c r="A19" s="3">
        <v>11</v>
      </c>
      <c r="B19" s="4" t="s">
        <v>6</v>
      </c>
      <c r="C19" s="4" t="str">
        <f>"546720230729212010123744"</f>
        <v>546720230729212010123744</v>
      </c>
      <c r="D19" s="4" t="str">
        <f>"肖世壮"</f>
        <v>肖世壮</v>
      </c>
    </row>
    <row r="20" spans="1:4" ht="16.5" customHeight="1">
      <c r="A20" s="3">
        <v>12</v>
      </c>
      <c r="B20" s="4" t="s">
        <v>6</v>
      </c>
      <c r="C20" s="4" t="str">
        <f>"546720230728114621123634"</f>
        <v>546720230728114621123634</v>
      </c>
      <c r="D20" s="4" t="str">
        <f>"罗亚龙"</f>
        <v>罗亚龙</v>
      </c>
    </row>
    <row r="21" spans="1:4" ht="16.5" customHeight="1">
      <c r="A21" s="3">
        <v>13</v>
      </c>
      <c r="B21" s="4" t="s">
        <v>6</v>
      </c>
      <c r="C21" s="4" t="str">
        <f>"546720230801211453123807"</f>
        <v>546720230801211453123807</v>
      </c>
      <c r="D21" s="4" t="str">
        <f>"曾繁华"</f>
        <v>曾繁华</v>
      </c>
    </row>
    <row r="22" spans="1:4" ht="16.5" customHeight="1">
      <c r="A22" s="3">
        <v>14</v>
      </c>
      <c r="B22" s="4" t="s">
        <v>6</v>
      </c>
      <c r="C22" s="4" t="str">
        <f>"546720230728143000123654"</f>
        <v>546720230728143000123654</v>
      </c>
      <c r="D22" s="4" t="str">
        <f>"陈声松"</f>
        <v>陈声松</v>
      </c>
    </row>
    <row r="23" spans="1:4" ht="16.5" customHeight="1">
      <c r="A23" s="3">
        <v>15</v>
      </c>
      <c r="B23" s="4" t="s">
        <v>6</v>
      </c>
      <c r="C23" s="4" t="str">
        <f>"546720230728230855123694"</f>
        <v>546720230728230855123694</v>
      </c>
      <c r="D23" s="4" t="str">
        <f>"李培文"</f>
        <v>李培文</v>
      </c>
    </row>
    <row r="24" spans="1:4" ht="16.5" customHeight="1">
      <c r="A24" s="3">
        <v>16</v>
      </c>
      <c r="B24" s="4" t="s">
        <v>6</v>
      </c>
      <c r="C24" s="4" t="str">
        <f>"546720230729103207123710"</f>
        <v>546720230729103207123710</v>
      </c>
      <c r="D24" s="4" t="str">
        <f>"龙壮壮"</f>
        <v>龙壮壮</v>
      </c>
    </row>
    <row r="25" spans="1:4" ht="16.5" customHeight="1">
      <c r="A25" s="3">
        <v>17</v>
      </c>
      <c r="B25" s="4" t="s">
        <v>6</v>
      </c>
      <c r="C25" s="4" t="str">
        <f>"546720230731152011123781"</f>
        <v>546720230731152011123781</v>
      </c>
      <c r="D25" s="4" t="str">
        <f>"莫颜先"</f>
        <v>莫颜先</v>
      </c>
    </row>
    <row r="26" spans="1:4" ht="16.5" customHeight="1">
      <c r="A26" s="3">
        <v>18</v>
      </c>
      <c r="B26" s="4" t="s">
        <v>6</v>
      </c>
      <c r="C26" s="4" t="str">
        <f>"546720230729182439123739"</f>
        <v>546720230729182439123739</v>
      </c>
      <c r="D26" s="4" t="str">
        <f>"王诗明"</f>
        <v>王诗明</v>
      </c>
    </row>
    <row r="27" spans="1:4" ht="16.5" customHeight="1">
      <c r="A27" s="3">
        <v>19</v>
      </c>
      <c r="B27" s="4" t="s">
        <v>6</v>
      </c>
      <c r="C27" s="4" t="str">
        <f>"546720230729112559123715"</f>
        <v>546720230729112559123715</v>
      </c>
      <c r="D27" s="4" t="str">
        <f>"蔡声揚"</f>
        <v>蔡声揚</v>
      </c>
    </row>
    <row r="28" spans="1:4" ht="16.5" customHeight="1">
      <c r="A28" s="3">
        <v>20</v>
      </c>
      <c r="B28" s="4" t="s">
        <v>6</v>
      </c>
      <c r="C28" s="4" t="str">
        <f>"546720230729212421123745"</f>
        <v>546720230729212421123745</v>
      </c>
      <c r="D28" s="4" t="str">
        <f>"蔡扬帆"</f>
        <v>蔡扬帆</v>
      </c>
    </row>
    <row r="29" spans="1:4" ht="16.5" customHeight="1">
      <c r="A29" s="3">
        <v>21</v>
      </c>
      <c r="B29" s="4" t="s">
        <v>6</v>
      </c>
      <c r="C29" s="4" t="str">
        <f>"546720230728115654123637"</f>
        <v>546720230728115654123637</v>
      </c>
      <c r="D29" s="4" t="str">
        <f>"陈道熙"</f>
        <v>陈道熙</v>
      </c>
    </row>
    <row r="30" spans="1:4" ht="16.5" customHeight="1">
      <c r="A30" s="3">
        <v>22</v>
      </c>
      <c r="B30" s="4" t="s">
        <v>6</v>
      </c>
      <c r="C30" s="4" t="str">
        <f>"546720230728150645123656"</f>
        <v>546720230728150645123656</v>
      </c>
      <c r="D30" s="4" t="str">
        <f>"顾时颖"</f>
        <v>顾时颖</v>
      </c>
    </row>
    <row r="31" spans="1:4" ht="16.5" customHeight="1">
      <c r="A31" s="3">
        <v>23</v>
      </c>
      <c r="B31" s="4" t="s">
        <v>6</v>
      </c>
      <c r="C31" s="4" t="str">
        <f>"546720230728104557123619"</f>
        <v>546720230728104557123619</v>
      </c>
      <c r="D31" s="4" t="str">
        <f>"杨志诚"</f>
        <v>杨志诚</v>
      </c>
    </row>
    <row r="32" spans="1:4" ht="16.5" customHeight="1">
      <c r="A32" s="3">
        <v>24</v>
      </c>
      <c r="B32" s="4" t="s">
        <v>6</v>
      </c>
      <c r="C32" s="4" t="str">
        <f>"546720230802190926123825"</f>
        <v>546720230802190926123825</v>
      </c>
      <c r="D32" s="4" t="str">
        <f>"钟锐"</f>
        <v>钟锐</v>
      </c>
    </row>
    <row r="33" spans="1:4" ht="16.5" customHeight="1">
      <c r="A33" s="3">
        <v>25</v>
      </c>
      <c r="B33" s="4" t="s">
        <v>6</v>
      </c>
      <c r="C33" s="4" t="str">
        <f>"546720230729101739123709"</f>
        <v>546720230729101739123709</v>
      </c>
      <c r="D33" s="4" t="str">
        <f>"周崇"</f>
        <v>周崇</v>
      </c>
    </row>
    <row r="34" spans="1:4" ht="16.5" customHeight="1">
      <c r="A34" s="3">
        <v>26</v>
      </c>
      <c r="B34" s="4" t="s">
        <v>6</v>
      </c>
      <c r="C34" s="4" t="str">
        <f>"546720230728221038123690"</f>
        <v>546720230728221038123690</v>
      </c>
      <c r="D34" s="4" t="str">
        <f>"何传森"</f>
        <v>何传森</v>
      </c>
    </row>
    <row r="35" spans="1:4" ht="16.5" customHeight="1">
      <c r="A35" s="3">
        <v>27</v>
      </c>
      <c r="B35" s="4" t="s">
        <v>6</v>
      </c>
      <c r="C35" s="4" t="str">
        <f>"546720230728164336123667"</f>
        <v>546720230728164336123667</v>
      </c>
      <c r="D35" s="4" t="str">
        <f>"韦周旭"</f>
        <v>韦周旭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守护者</cp:lastModifiedBy>
  <dcterms:created xsi:type="dcterms:W3CDTF">2015-06-05T18:19:00Z</dcterms:created>
  <dcterms:modified xsi:type="dcterms:W3CDTF">2023-08-24T03:08:43Z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2945505D08F54C35AFFAF158131914B4_13</vt:lpwstr>
  </property>
  <property fmtid="{D5CDD505-2E9C-101B-9397-08002B2CF9AE}" pid="4" name="KSOProductBuildV">
    <vt:lpwstr>2052-11.1.0.14309</vt:lpwstr>
  </property>
</Properties>
</file>