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面试总成绩 " sheetId="1" r:id="rId1"/>
  </sheets>
  <externalReferences>
    <externalReference r:id="rId4"/>
  </externalReferences>
  <definedNames>
    <definedName name="_xlnm.Print_Titles" localSheetId="0">'笔试面试总成绩 '!$1:$3</definedName>
  </definedNames>
  <calcPr fullCalcOnLoad="1"/>
</workbook>
</file>

<file path=xl/sharedStrings.xml><?xml version="1.0" encoding="utf-8"?>
<sst xmlns="http://schemas.openxmlformats.org/spreadsheetml/2006/main" count="1365" uniqueCount="427">
  <si>
    <t>安塞区2023年特岗教师招聘笔试面试总成绩公示</t>
  </si>
  <si>
    <t>序
号</t>
  </si>
  <si>
    <t>乡镇</t>
  </si>
  <si>
    <t>姓名</t>
  </si>
  <si>
    <t>性
别</t>
  </si>
  <si>
    <t>学段</t>
  </si>
  <si>
    <t>学科</t>
  </si>
  <si>
    <t>准考证号</t>
  </si>
  <si>
    <t>笔试成绩统计</t>
  </si>
  <si>
    <t>面试成绩统计</t>
  </si>
  <si>
    <t>总成绩</t>
  </si>
  <si>
    <t>教育基础
理论知识</t>
  </si>
  <si>
    <t>学科综
合知识</t>
  </si>
  <si>
    <t>笔试成
绩总分</t>
  </si>
  <si>
    <t>笔试成
绩折算</t>
  </si>
  <si>
    <t>面试
成绩</t>
  </si>
  <si>
    <t>面试成
绩折算</t>
  </si>
  <si>
    <t>砖窑湾镇</t>
  </si>
  <si>
    <t>陈凯雪</t>
  </si>
  <si>
    <t>女</t>
  </si>
  <si>
    <t>初中</t>
  </si>
  <si>
    <t>初中语文</t>
  </si>
  <si>
    <t>66131040896</t>
  </si>
  <si>
    <t>66.0</t>
  </si>
  <si>
    <t>80.0</t>
  </si>
  <si>
    <t>马楠</t>
  </si>
  <si>
    <t>66131040792</t>
  </si>
  <si>
    <t>73.0</t>
  </si>
  <si>
    <t>72.0</t>
  </si>
  <si>
    <t>薛富荣</t>
  </si>
  <si>
    <t>66131041023</t>
  </si>
  <si>
    <t>71.0</t>
  </si>
  <si>
    <t>武静</t>
  </si>
  <si>
    <t>66131040251</t>
  </si>
  <si>
    <t>68.0</t>
  </si>
  <si>
    <t>姚琪</t>
  </si>
  <si>
    <t>66131040982</t>
  </si>
  <si>
    <t>郭巧利</t>
  </si>
  <si>
    <t>66131040647</t>
  </si>
  <si>
    <t>69.0</t>
  </si>
  <si>
    <t>70.0</t>
  </si>
  <si>
    <t>黄俏俏</t>
  </si>
  <si>
    <t>66131040742</t>
  </si>
  <si>
    <t>齐阳</t>
  </si>
  <si>
    <t>66131040456</t>
  </si>
  <si>
    <t>60.0</t>
  </si>
  <si>
    <t>77.0</t>
  </si>
  <si>
    <t>束雨佳</t>
  </si>
  <si>
    <t>66131040301</t>
  </si>
  <si>
    <t>67.0</t>
  </si>
  <si>
    <t>胡红艳</t>
  </si>
  <si>
    <t>66131040203</t>
  </si>
  <si>
    <t>61.0</t>
  </si>
  <si>
    <t>75.0</t>
  </si>
  <si>
    <t>高慧</t>
  </si>
  <si>
    <t>66131040618</t>
  </si>
  <si>
    <t>王雨欣</t>
  </si>
  <si>
    <t>66131040238</t>
  </si>
  <si>
    <t>56.0</t>
  </si>
  <si>
    <t>78.0</t>
  </si>
  <si>
    <t>李楠楠</t>
  </si>
  <si>
    <t>66131040571</t>
  </si>
  <si>
    <t>65.0</t>
  </si>
  <si>
    <t>韩宗延</t>
  </si>
  <si>
    <t>66131040653</t>
  </si>
  <si>
    <t>刘婷</t>
  </si>
  <si>
    <t>66131040686</t>
  </si>
  <si>
    <t>刘学</t>
  </si>
  <si>
    <t>66131040878</t>
  </si>
  <si>
    <t>64.0</t>
  </si>
  <si>
    <t>马文慧</t>
  </si>
  <si>
    <t>66131040017</t>
  </si>
  <si>
    <t>58.0</t>
  </si>
  <si>
    <t>冯乐</t>
  </si>
  <si>
    <t>66131040209</t>
  </si>
  <si>
    <t>62.0</t>
  </si>
  <si>
    <t>郭伟丽</t>
  </si>
  <si>
    <t>66131040889</t>
  </si>
  <si>
    <t>常宇哲</t>
  </si>
  <si>
    <t>66131041006</t>
  </si>
  <si>
    <t>55.0</t>
  </si>
  <si>
    <t>王乐乐</t>
  </si>
  <si>
    <t>男</t>
  </si>
  <si>
    <t>66131040588</t>
  </si>
  <si>
    <t>76.0</t>
  </si>
  <si>
    <t>缺考</t>
  </si>
  <si>
    <t>李亮亮</t>
  </si>
  <si>
    <t>初中数学</t>
  </si>
  <si>
    <t>66131050478</t>
  </si>
  <si>
    <t>90.0</t>
  </si>
  <si>
    <t>杨建建</t>
  </si>
  <si>
    <t>66131050515</t>
  </si>
  <si>
    <t>康雪利</t>
  </si>
  <si>
    <t>66131050108</t>
  </si>
  <si>
    <t>84.0</t>
  </si>
  <si>
    <t>吕腾腾</t>
  </si>
  <si>
    <t>66131050231</t>
  </si>
  <si>
    <t>63.0</t>
  </si>
  <si>
    <t>87.0</t>
  </si>
  <si>
    <t>高海宁</t>
  </si>
  <si>
    <t>66131050196</t>
  </si>
  <si>
    <t>79.0</t>
  </si>
  <si>
    <t>沈妮妮</t>
  </si>
  <si>
    <t>66131050091</t>
  </si>
  <si>
    <t>86.0</t>
  </si>
  <si>
    <t>冯玉</t>
  </si>
  <si>
    <t>66131050579</t>
  </si>
  <si>
    <t>张文华</t>
  </si>
  <si>
    <t>66131050568</t>
  </si>
  <si>
    <t>53.0</t>
  </si>
  <si>
    <t>刘勇</t>
  </si>
  <si>
    <t>66131050621</t>
  </si>
  <si>
    <t>陈嘉乐</t>
  </si>
  <si>
    <t>66131050437</t>
  </si>
  <si>
    <t>贺荣</t>
  </si>
  <si>
    <t>66131050612</t>
  </si>
  <si>
    <t>刘媛媛</t>
  </si>
  <si>
    <t>66131050123</t>
  </si>
  <si>
    <t>48.0</t>
  </si>
  <si>
    <t>81.0</t>
  </si>
  <si>
    <t>马晶晶</t>
  </si>
  <si>
    <t>66131050595</t>
  </si>
  <si>
    <t>白塞院</t>
  </si>
  <si>
    <t>初中英语</t>
  </si>
  <si>
    <t>66131060427</t>
  </si>
  <si>
    <t>83.0</t>
  </si>
  <si>
    <t>66131060120</t>
  </si>
  <si>
    <t>74.0</t>
  </si>
  <si>
    <t>高熙塬</t>
  </si>
  <si>
    <t>66131060192</t>
  </si>
  <si>
    <t>92.0</t>
  </si>
  <si>
    <t>李蓉</t>
  </si>
  <si>
    <t>66131060031</t>
  </si>
  <si>
    <t>82.0</t>
  </si>
  <si>
    <t>冯鑫</t>
  </si>
  <si>
    <t>66131060189</t>
  </si>
  <si>
    <t>89.0</t>
  </si>
  <si>
    <t>郭雅雯</t>
  </si>
  <si>
    <t>66131060013</t>
  </si>
  <si>
    <t>贾亚楠</t>
  </si>
  <si>
    <t>66131060404</t>
  </si>
  <si>
    <t>张玲美</t>
  </si>
  <si>
    <t>66131060132</t>
  </si>
  <si>
    <t>刘毅</t>
  </si>
  <si>
    <t>66131060221</t>
  </si>
  <si>
    <t>徐萧雨</t>
  </si>
  <si>
    <t>66131060004</t>
  </si>
  <si>
    <t>李涛涛</t>
  </si>
  <si>
    <t>66131060171</t>
  </si>
  <si>
    <t>85.0</t>
  </si>
  <si>
    <t>周悦</t>
  </si>
  <si>
    <t>66131060191</t>
  </si>
  <si>
    <t>91.0</t>
  </si>
  <si>
    <t>宋楠楠</t>
  </si>
  <si>
    <t>66131060264</t>
  </si>
  <si>
    <t>李芳芳</t>
  </si>
  <si>
    <t>66131060025</t>
  </si>
  <si>
    <t>韩登姣</t>
  </si>
  <si>
    <t>66131060210</t>
  </si>
  <si>
    <t>崔心雨</t>
  </si>
  <si>
    <t>66131060322</t>
  </si>
  <si>
    <t>88.0</t>
  </si>
  <si>
    <t>李改凤</t>
  </si>
  <si>
    <t>66131060228</t>
  </si>
  <si>
    <t>刘玥</t>
  </si>
  <si>
    <t>66131060167</t>
  </si>
  <si>
    <t>高院院</t>
  </si>
  <si>
    <t>66131060344</t>
  </si>
  <si>
    <t>刘婉婷</t>
  </si>
  <si>
    <t>66131060108</t>
  </si>
  <si>
    <t>王贝贝</t>
  </si>
  <si>
    <t>66131060261</t>
  </si>
  <si>
    <t>薛盼</t>
  </si>
  <si>
    <t>66131060082</t>
  </si>
  <si>
    <t>刘小艳</t>
  </si>
  <si>
    <t>初中道德与法治</t>
  </si>
  <si>
    <t>66131070014</t>
  </si>
  <si>
    <t>99.0</t>
  </si>
  <si>
    <t>张亚西</t>
  </si>
  <si>
    <t>66131070069</t>
  </si>
  <si>
    <t>冯娴</t>
  </si>
  <si>
    <t>66131070024</t>
  </si>
  <si>
    <t>93.0</t>
  </si>
  <si>
    <t>张占怡</t>
  </si>
  <si>
    <t>66131070013</t>
  </si>
  <si>
    <t>杨慧英</t>
  </si>
  <si>
    <t>66131070034</t>
  </si>
  <si>
    <t>白雨禾</t>
  </si>
  <si>
    <t>初中历史</t>
  </si>
  <si>
    <t>66131080053</t>
  </si>
  <si>
    <t>任丹丹</t>
  </si>
  <si>
    <t>66131080005</t>
  </si>
  <si>
    <t>雷茜红</t>
  </si>
  <si>
    <t>66131080004</t>
  </si>
  <si>
    <t>何嘉伟</t>
  </si>
  <si>
    <t>66131080017</t>
  </si>
  <si>
    <t>梁红艳</t>
  </si>
  <si>
    <t>66131080035</t>
  </si>
  <si>
    <t>李丹</t>
  </si>
  <si>
    <t>66131080007</t>
  </si>
  <si>
    <t>王欣</t>
  </si>
  <si>
    <t>66131080015</t>
  </si>
  <si>
    <t>54.0</t>
  </si>
  <si>
    <t>姚国庆</t>
  </si>
  <si>
    <t>66131080006</t>
  </si>
  <si>
    <t>田爱进</t>
  </si>
  <si>
    <t>66131080003</t>
  </si>
  <si>
    <t>57.0</t>
  </si>
  <si>
    <t>李艳</t>
  </si>
  <si>
    <t>初中地理</t>
  </si>
  <si>
    <t>66131090028</t>
  </si>
  <si>
    <t>谭玉</t>
  </si>
  <si>
    <t>66131090038</t>
  </si>
  <si>
    <t>王梅</t>
  </si>
  <si>
    <t>初中化学</t>
  </si>
  <si>
    <t>66131110029</t>
  </si>
  <si>
    <t>同娅兰</t>
  </si>
  <si>
    <t>66131110054</t>
  </si>
  <si>
    <t>高旭扬</t>
  </si>
  <si>
    <t>66131110010</t>
  </si>
  <si>
    <t>96.0</t>
  </si>
  <si>
    <t>杜宇凤</t>
  </si>
  <si>
    <t>66131110034</t>
  </si>
  <si>
    <t>王旭</t>
  </si>
  <si>
    <t>66131110056</t>
  </si>
  <si>
    <t>李静</t>
  </si>
  <si>
    <t>66131110024</t>
  </si>
  <si>
    <t>100.0</t>
  </si>
  <si>
    <t>李倩</t>
  </si>
  <si>
    <t>66131110041</t>
  </si>
  <si>
    <t>赵妮</t>
  </si>
  <si>
    <t>66131110094</t>
  </si>
  <si>
    <t>95.0</t>
  </si>
  <si>
    <t>张凤凤</t>
  </si>
  <si>
    <t>66131110085</t>
  </si>
  <si>
    <t>纪明香</t>
  </si>
  <si>
    <t>66131110067</t>
  </si>
  <si>
    <t>郝玲玲</t>
  </si>
  <si>
    <t>66131110068</t>
  </si>
  <si>
    <t>白牡丹</t>
  </si>
  <si>
    <t>初中生物</t>
  </si>
  <si>
    <t>66131120047</t>
  </si>
  <si>
    <t>张佳音</t>
  </si>
  <si>
    <t>66131120006</t>
  </si>
  <si>
    <t>谢华馨</t>
  </si>
  <si>
    <t>66131120042</t>
  </si>
  <si>
    <t>孙璇</t>
  </si>
  <si>
    <t>66131120016</t>
  </si>
  <si>
    <t>王艳艳</t>
  </si>
  <si>
    <t>初中心理健康</t>
  </si>
  <si>
    <t>66131130007</t>
  </si>
  <si>
    <t>刘旭</t>
  </si>
  <si>
    <t>初中信息技术</t>
  </si>
  <si>
    <t>66131170062</t>
  </si>
  <si>
    <t>朱珊珊</t>
  </si>
  <si>
    <t>66131170057</t>
  </si>
  <si>
    <t>史晓</t>
  </si>
  <si>
    <t>66131170082</t>
  </si>
  <si>
    <t>51.0</t>
  </si>
  <si>
    <t>戴一博</t>
  </si>
  <si>
    <t>66131170029</t>
  </si>
  <si>
    <t>46.0</t>
  </si>
  <si>
    <t>艾茜茜</t>
  </si>
  <si>
    <t>66131170081</t>
  </si>
  <si>
    <t>坪桥镇王家湾</t>
  </si>
  <si>
    <t>董艳娇</t>
  </si>
  <si>
    <t>小学</t>
  </si>
  <si>
    <t>小学语文</t>
  </si>
  <si>
    <t>66132040506</t>
  </si>
  <si>
    <t>王换换</t>
  </si>
  <si>
    <t>66132040283</t>
  </si>
  <si>
    <t>刘静</t>
  </si>
  <si>
    <t>66132041116</t>
  </si>
  <si>
    <t>杨丹丹</t>
  </si>
  <si>
    <t>小学数学</t>
  </si>
  <si>
    <t>66132050137</t>
  </si>
  <si>
    <t>年越</t>
  </si>
  <si>
    <t>66132050282</t>
  </si>
  <si>
    <t>王霞</t>
  </si>
  <si>
    <t>小学英语</t>
  </si>
  <si>
    <t>66132060211</t>
  </si>
  <si>
    <t>王英英</t>
  </si>
  <si>
    <t>66132060400</t>
  </si>
  <si>
    <t>倪笑</t>
  </si>
  <si>
    <t>66132060049</t>
  </si>
  <si>
    <t>葛玉蓉</t>
  </si>
  <si>
    <t>66132060156</t>
  </si>
  <si>
    <t>张雨欣</t>
  </si>
  <si>
    <t>66132060060</t>
  </si>
  <si>
    <t>高文琸</t>
  </si>
  <si>
    <t>66132060141</t>
  </si>
  <si>
    <t>南林娜</t>
  </si>
  <si>
    <t>66132060106</t>
  </si>
  <si>
    <t>59.0</t>
  </si>
  <si>
    <t>马义义</t>
  </si>
  <si>
    <t>小学体育</t>
  </si>
  <si>
    <t>66132130171</t>
  </si>
  <si>
    <t>姚艺博</t>
  </si>
  <si>
    <t>小学音乐</t>
  </si>
  <si>
    <t>66132140056</t>
  </si>
  <si>
    <t>拓思琪</t>
  </si>
  <si>
    <t>66132140129</t>
  </si>
  <si>
    <t>94.0</t>
  </si>
  <si>
    <t>李淑琦</t>
  </si>
  <si>
    <t>66132140142</t>
  </si>
  <si>
    <t>朱博雅</t>
  </si>
  <si>
    <t>66132140045</t>
  </si>
  <si>
    <t>党帆</t>
  </si>
  <si>
    <t>66132140003</t>
  </si>
  <si>
    <t>52.0</t>
  </si>
  <si>
    <t>边万静</t>
  </si>
  <si>
    <t>小学美术</t>
  </si>
  <si>
    <t>66132150194</t>
  </si>
  <si>
    <t>87.5</t>
  </si>
  <si>
    <t>张越</t>
  </si>
  <si>
    <t>66132150222</t>
  </si>
  <si>
    <t>孙浩</t>
  </si>
  <si>
    <t>66132150285</t>
  </si>
  <si>
    <t>齐雅妮</t>
  </si>
  <si>
    <t>66132150259</t>
  </si>
  <si>
    <t>康雨欣</t>
  </si>
  <si>
    <t>66132150083</t>
  </si>
  <si>
    <t>姚甫安</t>
  </si>
  <si>
    <t>66132150011</t>
  </si>
  <si>
    <t>66.5</t>
  </si>
  <si>
    <t>屈文浩</t>
  </si>
  <si>
    <t>66132150061</t>
  </si>
  <si>
    <t>70.5</t>
  </si>
  <si>
    <t>张延</t>
  </si>
  <si>
    <t>66132150204</t>
  </si>
  <si>
    <t>牛雪纯</t>
  </si>
  <si>
    <t>66132150046</t>
  </si>
  <si>
    <t>69.5</t>
  </si>
  <si>
    <t>高帅</t>
  </si>
  <si>
    <t>小学
（学前班方向）</t>
  </si>
  <si>
    <t>学前教育</t>
  </si>
  <si>
    <t>66133160073</t>
  </si>
  <si>
    <t>张敏</t>
  </si>
  <si>
    <t>66133160135</t>
  </si>
  <si>
    <t>马元元</t>
  </si>
  <si>
    <t>66133162184</t>
  </si>
  <si>
    <t>刘涛</t>
  </si>
  <si>
    <t>66133160512</t>
  </si>
  <si>
    <t>柴婧婧</t>
  </si>
  <si>
    <t>66133161797</t>
  </si>
  <si>
    <t>徐小楠</t>
  </si>
  <si>
    <t>66133161073</t>
  </si>
  <si>
    <t>李正民</t>
  </si>
  <si>
    <t>66133161395</t>
  </si>
  <si>
    <t>高宇佳</t>
  </si>
  <si>
    <t>66133160769</t>
  </si>
  <si>
    <t>66133161641</t>
  </si>
  <si>
    <t>尚苗苗</t>
  </si>
  <si>
    <t>66133162592</t>
  </si>
  <si>
    <t>张莉</t>
  </si>
  <si>
    <t>66133162144</t>
  </si>
  <si>
    <t>张佳甜</t>
  </si>
  <si>
    <t>66133161642</t>
  </si>
  <si>
    <t>张玉</t>
  </si>
  <si>
    <t>66133161909</t>
  </si>
  <si>
    <t>文静</t>
  </si>
  <si>
    <t>66133162039</t>
  </si>
  <si>
    <t>张小可</t>
  </si>
  <si>
    <t>66133162491</t>
  </si>
  <si>
    <t>66133160543</t>
  </si>
  <si>
    <t>张瑞祥</t>
  </si>
  <si>
    <t>66133160710</t>
  </si>
  <si>
    <t>牛皎皎</t>
  </si>
  <si>
    <t>66133161589</t>
  </si>
  <si>
    <t>范一丹</t>
  </si>
  <si>
    <t>66133161682</t>
  </si>
  <si>
    <t>张佳乐</t>
  </si>
  <si>
    <t>66133161461</t>
  </si>
  <si>
    <t>张苗苗</t>
  </si>
  <si>
    <t>66133160675</t>
  </si>
  <si>
    <t>高玲玲</t>
  </si>
  <si>
    <t>66133160877</t>
  </si>
  <si>
    <t>侯亚亚</t>
  </si>
  <si>
    <t>66133162152</t>
  </si>
  <si>
    <t>杨雪</t>
  </si>
  <si>
    <t>66133162465</t>
  </si>
  <si>
    <t>高霞霞</t>
  </si>
  <si>
    <t>66133161712</t>
  </si>
  <si>
    <t>招安镇李家沟</t>
  </si>
  <si>
    <t>杨会会</t>
  </si>
  <si>
    <t>66133160514</t>
  </si>
  <si>
    <t>鲍雨荷</t>
  </si>
  <si>
    <t>66133161271</t>
  </si>
  <si>
    <t>孙巧</t>
  </si>
  <si>
    <t>66133162317</t>
  </si>
  <si>
    <t>刘翠翠</t>
  </si>
  <si>
    <t>66133161232</t>
  </si>
  <si>
    <t>薛荣</t>
  </si>
  <si>
    <t>66133160719</t>
  </si>
  <si>
    <t>曹雨雨</t>
  </si>
  <si>
    <t>66133161120</t>
  </si>
  <si>
    <t>白雪</t>
  </si>
  <si>
    <t>66133160005</t>
  </si>
  <si>
    <t>曹英英</t>
  </si>
  <si>
    <t>66133160532</t>
  </si>
  <si>
    <t>延格</t>
  </si>
  <si>
    <t>66133162572</t>
  </si>
  <si>
    <t>双玉玲</t>
  </si>
  <si>
    <t>66133161538</t>
  </si>
  <si>
    <t>李改娃</t>
  </si>
  <si>
    <t>66133161317</t>
  </si>
  <si>
    <t>白辽辽</t>
  </si>
  <si>
    <t>66133162193</t>
  </si>
  <si>
    <t>高玉</t>
  </si>
  <si>
    <t>66133160957</t>
  </si>
  <si>
    <t>66133161913</t>
  </si>
  <si>
    <t>赵银莉</t>
  </si>
  <si>
    <t>66133161326</t>
  </si>
  <si>
    <t>樊颖</t>
  </si>
  <si>
    <t>66133160117</t>
  </si>
  <si>
    <t>张倩</t>
  </si>
  <si>
    <t>66133160305</t>
  </si>
  <si>
    <t>曹晶</t>
  </si>
  <si>
    <t>66133160649</t>
  </si>
  <si>
    <t>蔡雨嘉</t>
  </si>
  <si>
    <t>66133161673</t>
  </si>
  <si>
    <t>樊锦</t>
  </si>
  <si>
    <t>66133161566</t>
  </si>
  <si>
    <t>刘姣姣</t>
  </si>
  <si>
    <t>66133160172</t>
  </si>
  <si>
    <t>刘亚楠</t>
  </si>
  <si>
    <t>66133160079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</si>
</sst>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24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</sheetNames>
    <sheetDataSet>
      <sheetData sheetId="0">
        <row r="3">
          <cell r="G3" t="str">
            <v>66131040017</v>
          </cell>
          <cell r="H3" t="str">
            <v>一</v>
          </cell>
          <cell r="I3">
            <v>82.7</v>
          </cell>
        </row>
        <row r="4">
          <cell r="G4" t="str">
            <v>66131040203</v>
          </cell>
          <cell r="H4" t="str">
            <v>一</v>
          </cell>
          <cell r="I4">
            <v>81.16</v>
          </cell>
        </row>
        <row r="5">
          <cell r="G5" t="str">
            <v>66131040209</v>
          </cell>
          <cell r="H5" t="str">
            <v>一</v>
          </cell>
          <cell r="I5">
            <v>80.8</v>
          </cell>
        </row>
        <row r="6">
          <cell r="G6" t="str">
            <v>66131040238</v>
          </cell>
          <cell r="H6" t="str">
            <v>一</v>
          </cell>
          <cell r="I6">
            <v>81.7</v>
          </cell>
        </row>
        <row r="7">
          <cell r="G7" t="str">
            <v>66131040251</v>
          </cell>
          <cell r="H7" t="str">
            <v>一</v>
          </cell>
          <cell r="I7">
            <v>82.64</v>
          </cell>
        </row>
        <row r="8">
          <cell r="G8" t="str">
            <v>66131040301</v>
          </cell>
          <cell r="H8" t="str">
            <v>一</v>
          </cell>
          <cell r="I8">
            <v>81.56</v>
          </cell>
        </row>
        <row r="9">
          <cell r="G9" t="str">
            <v>66131040456</v>
          </cell>
          <cell r="H9" t="str">
            <v>一</v>
          </cell>
          <cell r="I9">
            <v>81.04</v>
          </cell>
        </row>
        <row r="10">
          <cell r="G10" t="str">
            <v>66131040571</v>
          </cell>
          <cell r="H10" t="str">
            <v>一</v>
          </cell>
          <cell r="I10">
            <v>81.68</v>
          </cell>
        </row>
        <row r="11">
          <cell r="G11" t="str">
            <v>66131040588</v>
          </cell>
          <cell r="H11" t="str">
            <v>一</v>
          </cell>
          <cell r="I11" t="str">
            <v>缺考</v>
          </cell>
        </row>
        <row r="12">
          <cell r="G12" t="str">
            <v>66131040618</v>
          </cell>
          <cell r="H12" t="str">
            <v>一</v>
          </cell>
          <cell r="I12">
            <v>82.56</v>
          </cell>
        </row>
        <row r="13">
          <cell r="G13" t="str">
            <v>66131040647</v>
          </cell>
          <cell r="H13" t="str">
            <v>一</v>
          </cell>
          <cell r="I13">
            <v>82.06</v>
          </cell>
        </row>
        <row r="14">
          <cell r="G14" t="str">
            <v>66131040653</v>
          </cell>
          <cell r="H14" t="str">
            <v>一</v>
          </cell>
          <cell r="I14">
            <v>82.02</v>
          </cell>
        </row>
        <row r="15">
          <cell r="G15" t="str">
            <v>66131040686</v>
          </cell>
          <cell r="H15" t="str">
            <v>一</v>
          </cell>
          <cell r="I15">
            <v>81.6</v>
          </cell>
        </row>
        <row r="16">
          <cell r="G16" t="str">
            <v>66131040742</v>
          </cell>
          <cell r="H16" t="str">
            <v>一</v>
          </cell>
          <cell r="I16">
            <v>82</v>
          </cell>
        </row>
        <row r="17">
          <cell r="G17" t="str">
            <v>66131040792</v>
          </cell>
          <cell r="H17" t="str">
            <v>一</v>
          </cell>
          <cell r="I17">
            <v>82.48</v>
          </cell>
        </row>
        <row r="18">
          <cell r="G18" t="str">
            <v>66131040878</v>
          </cell>
          <cell r="H18" t="str">
            <v>一</v>
          </cell>
          <cell r="I18">
            <v>81.3</v>
          </cell>
        </row>
        <row r="19">
          <cell r="G19" t="str">
            <v>66131040889</v>
          </cell>
          <cell r="H19" t="str">
            <v>一</v>
          </cell>
          <cell r="I19">
            <v>81.98</v>
          </cell>
        </row>
        <row r="20">
          <cell r="G20" t="str">
            <v>66131040896</v>
          </cell>
          <cell r="H20" t="str">
            <v>一</v>
          </cell>
          <cell r="I20">
            <v>82.46</v>
          </cell>
        </row>
        <row r="21">
          <cell r="G21" t="str">
            <v>66131040982</v>
          </cell>
          <cell r="H21" t="str">
            <v>一</v>
          </cell>
          <cell r="I21">
            <v>82.38</v>
          </cell>
        </row>
        <row r="22">
          <cell r="G22" t="str">
            <v>66131041006</v>
          </cell>
          <cell r="H22" t="str">
            <v>一</v>
          </cell>
          <cell r="I22">
            <v>81.98</v>
          </cell>
        </row>
        <row r="23">
          <cell r="G23" t="str">
            <v>66131041023</v>
          </cell>
          <cell r="H23" t="str">
            <v>一</v>
          </cell>
          <cell r="I23">
            <v>82.22</v>
          </cell>
        </row>
        <row r="24">
          <cell r="G24" t="str">
            <v>66131070013</v>
          </cell>
          <cell r="H24" t="str">
            <v>一</v>
          </cell>
          <cell r="I24">
            <v>81.74</v>
          </cell>
        </row>
        <row r="25">
          <cell r="G25" t="str">
            <v>66131070014</v>
          </cell>
          <cell r="H25" t="str">
            <v>一</v>
          </cell>
          <cell r="I25">
            <v>81.32</v>
          </cell>
        </row>
        <row r="26">
          <cell r="G26" t="str">
            <v>66131070024</v>
          </cell>
          <cell r="H26" t="str">
            <v>一</v>
          </cell>
          <cell r="I26">
            <v>81.78</v>
          </cell>
        </row>
        <row r="27">
          <cell r="G27" t="str">
            <v>66131070034</v>
          </cell>
          <cell r="H27" t="str">
            <v>一</v>
          </cell>
          <cell r="I27">
            <v>80.96</v>
          </cell>
        </row>
        <row r="28">
          <cell r="G28" t="str">
            <v>66131070069</v>
          </cell>
          <cell r="H28" t="str">
            <v>一</v>
          </cell>
          <cell r="I28">
            <v>81.32</v>
          </cell>
        </row>
        <row r="29">
          <cell r="G29" t="str">
            <v>66131080003</v>
          </cell>
          <cell r="H29" t="str">
            <v>一</v>
          </cell>
          <cell r="I29">
            <v>82.16</v>
          </cell>
        </row>
        <row r="30">
          <cell r="G30" t="str">
            <v>66131080004</v>
          </cell>
          <cell r="H30" t="str">
            <v>一</v>
          </cell>
          <cell r="I30">
            <v>81.78</v>
          </cell>
        </row>
        <row r="31">
          <cell r="G31" t="str">
            <v>66131080005</v>
          </cell>
          <cell r="H31" t="str">
            <v>一</v>
          </cell>
          <cell r="I31">
            <v>81.3</v>
          </cell>
        </row>
        <row r="32">
          <cell r="G32" t="str">
            <v>66131080006</v>
          </cell>
          <cell r="H32" t="str">
            <v>一</v>
          </cell>
          <cell r="I32">
            <v>80.68</v>
          </cell>
        </row>
        <row r="33">
          <cell r="G33" t="str">
            <v>66131080007</v>
          </cell>
          <cell r="H33" t="str">
            <v>一</v>
          </cell>
          <cell r="I33">
            <v>82.04</v>
          </cell>
        </row>
        <row r="34">
          <cell r="G34" t="str">
            <v>66131080015</v>
          </cell>
          <cell r="H34" t="str">
            <v>一</v>
          </cell>
          <cell r="I34">
            <v>81.42</v>
          </cell>
        </row>
        <row r="35">
          <cell r="G35" t="str">
            <v>66131080017</v>
          </cell>
          <cell r="H35" t="str">
            <v>一</v>
          </cell>
          <cell r="I35">
            <v>82.2</v>
          </cell>
        </row>
        <row r="36">
          <cell r="G36" t="str">
            <v>66131080035</v>
          </cell>
          <cell r="H36" t="str">
            <v>一</v>
          </cell>
          <cell r="I36">
            <v>82.4</v>
          </cell>
        </row>
        <row r="37">
          <cell r="G37" t="str">
            <v>66131080053</v>
          </cell>
          <cell r="H37" t="str">
            <v>一</v>
          </cell>
          <cell r="I37">
            <v>82.38</v>
          </cell>
        </row>
        <row r="38">
          <cell r="G38" t="str">
            <v>66131090028</v>
          </cell>
          <cell r="H38" t="str">
            <v>一</v>
          </cell>
          <cell r="I38">
            <v>83.22</v>
          </cell>
        </row>
        <row r="39">
          <cell r="G39" t="str">
            <v>66131090038</v>
          </cell>
          <cell r="H39" t="str">
            <v>一</v>
          </cell>
          <cell r="I39">
            <v>83.44</v>
          </cell>
        </row>
        <row r="40">
          <cell r="G40" t="str">
            <v>66132040283</v>
          </cell>
          <cell r="H40" t="str">
            <v>一</v>
          </cell>
          <cell r="I40">
            <v>83.54</v>
          </cell>
        </row>
        <row r="41">
          <cell r="G41" t="str">
            <v>66132040506</v>
          </cell>
          <cell r="H41" t="str">
            <v>一</v>
          </cell>
          <cell r="I41">
            <v>82.28</v>
          </cell>
        </row>
        <row r="42">
          <cell r="G42" t="str">
            <v>66132041116</v>
          </cell>
          <cell r="H42" t="str">
            <v>一</v>
          </cell>
          <cell r="I42">
            <v>83.38</v>
          </cell>
        </row>
        <row r="43">
          <cell r="G43" t="str">
            <v>66131060004</v>
          </cell>
          <cell r="H43" t="str">
            <v>二</v>
          </cell>
          <cell r="I43">
            <v>81.88</v>
          </cell>
        </row>
        <row r="44">
          <cell r="G44" t="str">
            <v>66131060013</v>
          </cell>
          <cell r="H44" t="str">
            <v>二</v>
          </cell>
          <cell r="I44">
            <v>82.5</v>
          </cell>
        </row>
        <row r="45">
          <cell r="G45" t="str">
            <v>66131060025</v>
          </cell>
          <cell r="H45" t="str">
            <v>二</v>
          </cell>
          <cell r="I45">
            <v>82.2</v>
          </cell>
        </row>
        <row r="46">
          <cell r="G46" t="str">
            <v>66131060031</v>
          </cell>
          <cell r="H46" t="str">
            <v>二</v>
          </cell>
          <cell r="I46">
            <v>80.82</v>
          </cell>
        </row>
        <row r="47">
          <cell r="G47" t="str">
            <v>66131060082</v>
          </cell>
          <cell r="H47" t="str">
            <v>二</v>
          </cell>
          <cell r="I47" t="str">
            <v>缺考</v>
          </cell>
        </row>
        <row r="48">
          <cell r="G48" t="str">
            <v>66131060108</v>
          </cell>
          <cell r="H48" t="str">
            <v>二</v>
          </cell>
          <cell r="I48">
            <v>81.72</v>
          </cell>
        </row>
        <row r="49">
          <cell r="G49" t="str">
            <v>66131060120</v>
          </cell>
          <cell r="H49" t="str">
            <v>二</v>
          </cell>
          <cell r="I49">
            <v>82.8</v>
          </cell>
        </row>
        <row r="50">
          <cell r="G50" t="str">
            <v>66131060132</v>
          </cell>
          <cell r="H50" t="str">
            <v>二</v>
          </cell>
          <cell r="I50">
            <v>81.98</v>
          </cell>
        </row>
        <row r="51">
          <cell r="G51" t="str">
            <v>66131060167</v>
          </cell>
          <cell r="H51" t="str">
            <v>二</v>
          </cell>
          <cell r="I51">
            <v>81.44</v>
          </cell>
        </row>
        <row r="52">
          <cell r="G52" t="str">
            <v>66131060171</v>
          </cell>
          <cell r="H52" t="str">
            <v>二</v>
          </cell>
          <cell r="I52">
            <v>81.28</v>
          </cell>
        </row>
        <row r="53">
          <cell r="G53" t="str">
            <v>66131060189</v>
          </cell>
          <cell r="H53" t="str">
            <v>二</v>
          </cell>
          <cell r="I53">
            <v>82.92</v>
          </cell>
        </row>
        <row r="54">
          <cell r="G54" t="str">
            <v>66131060191</v>
          </cell>
          <cell r="H54" t="str">
            <v>二</v>
          </cell>
          <cell r="I54">
            <v>83</v>
          </cell>
        </row>
        <row r="55">
          <cell r="G55" t="str">
            <v>66131060192</v>
          </cell>
          <cell r="H55" t="str">
            <v>二</v>
          </cell>
          <cell r="I55">
            <v>83.28</v>
          </cell>
        </row>
        <row r="56">
          <cell r="G56" t="str">
            <v>66131060210</v>
          </cell>
          <cell r="H56" t="str">
            <v>二</v>
          </cell>
          <cell r="I56">
            <v>81.5</v>
          </cell>
        </row>
        <row r="57">
          <cell r="G57" t="str">
            <v>66131060221</v>
          </cell>
          <cell r="H57" t="str">
            <v>二</v>
          </cell>
          <cell r="I57">
            <v>81.16</v>
          </cell>
        </row>
        <row r="58">
          <cell r="G58" t="str">
            <v>66131060228</v>
          </cell>
          <cell r="H58" t="str">
            <v>二</v>
          </cell>
          <cell r="I58">
            <v>81.12</v>
          </cell>
        </row>
        <row r="59">
          <cell r="G59" t="str">
            <v>66131060261</v>
          </cell>
          <cell r="H59" t="str">
            <v>二</v>
          </cell>
          <cell r="I59">
            <v>80.58</v>
          </cell>
        </row>
        <row r="60">
          <cell r="G60" t="str">
            <v>66131060264</v>
          </cell>
          <cell r="H60" t="str">
            <v>二</v>
          </cell>
          <cell r="I60">
            <v>82.86</v>
          </cell>
        </row>
        <row r="61">
          <cell r="G61" t="str">
            <v>66131060322</v>
          </cell>
          <cell r="H61" t="str">
            <v>二</v>
          </cell>
          <cell r="I61">
            <v>81.2</v>
          </cell>
        </row>
        <row r="62">
          <cell r="G62" t="str">
            <v>66131060344</v>
          </cell>
          <cell r="H62" t="str">
            <v>二</v>
          </cell>
          <cell r="I62">
            <v>81.32</v>
          </cell>
        </row>
        <row r="63">
          <cell r="G63" t="str">
            <v>66131060404</v>
          </cell>
          <cell r="H63" t="str">
            <v>二</v>
          </cell>
          <cell r="I63">
            <v>82.26</v>
          </cell>
        </row>
        <row r="64">
          <cell r="G64" t="str">
            <v>66131060427</v>
          </cell>
          <cell r="H64" t="str">
            <v>二</v>
          </cell>
          <cell r="I64">
            <v>81.84</v>
          </cell>
        </row>
        <row r="65">
          <cell r="G65" t="str">
            <v>66132150011</v>
          </cell>
          <cell r="H65" t="str">
            <v>二</v>
          </cell>
          <cell r="I65">
            <v>80.26</v>
          </cell>
        </row>
        <row r="66">
          <cell r="G66" t="str">
            <v>66132150046</v>
          </cell>
          <cell r="H66" t="str">
            <v>二</v>
          </cell>
          <cell r="I66">
            <v>80.62</v>
          </cell>
        </row>
        <row r="67">
          <cell r="G67" t="str">
            <v>66132150061</v>
          </cell>
          <cell r="H67" t="str">
            <v>二</v>
          </cell>
          <cell r="I67">
            <v>84.3</v>
          </cell>
        </row>
        <row r="68">
          <cell r="G68" t="str">
            <v>66132150083</v>
          </cell>
          <cell r="H68" t="str">
            <v>二</v>
          </cell>
          <cell r="I68">
            <v>80.22</v>
          </cell>
        </row>
        <row r="69">
          <cell r="G69" t="str">
            <v>66132150194</v>
          </cell>
          <cell r="H69" t="str">
            <v>二</v>
          </cell>
          <cell r="I69">
            <v>80.6</v>
          </cell>
        </row>
        <row r="70">
          <cell r="G70" t="str">
            <v>66132150204</v>
          </cell>
          <cell r="H70" t="str">
            <v>二</v>
          </cell>
          <cell r="I70">
            <v>80.38</v>
          </cell>
        </row>
        <row r="71">
          <cell r="G71" t="str">
            <v>66132150222</v>
          </cell>
          <cell r="H71" t="str">
            <v>二</v>
          </cell>
          <cell r="I71">
            <v>84.38</v>
          </cell>
        </row>
        <row r="72">
          <cell r="G72" t="str">
            <v>66132150259</v>
          </cell>
          <cell r="H72" t="str">
            <v>二</v>
          </cell>
          <cell r="I72">
            <v>81.18</v>
          </cell>
        </row>
        <row r="73">
          <cell r="G73" t="str">
            <v>66132150285</v>
          </cell>
          <cell r="H73" t="str">
            <v>二</v>
          </cell>
          <cell r="I73">
            <v>85.26</v>
          </cell>
        </row>
        <row r="74">
          <cell r="G74" t="str">
            <v>66132060049</v>
          </cell>
          <cell r="H74" t="str">
            <v>二</v>
          </cell>
          <cell r="I74">
            <v>83.06</v>
          </cell>
        </row>
        <row r="75">
          <cell r="G75" t="str">
            <v>66132060060</v>
          </cell>
          <cell r="H75" t="str">
            <v>二</v>
          </cell>
          <cell r="I75">
            <v>82.5</v>
          </cell>
        </row>
        <row r="76">
          <cell r="G76" t="str">
            <v>66132060106</v>
          </cell>
          <cell r="H76" t="str">
            <v>二</v>
          </cell>
          <cell r="I76">
            <v>82.54</v>
          </cell>
        </row>
        <row r="77">
          <cell r="G77" t="str">
            <v>66132060141</v>
          </cell>
          <cell r="H77" t="str">
            <v>二</v>
          </cell>
          <cell r="I77">
            <v>82.9</v>
          </cell>
        </row>
        <row r="78">
          <cell r="G78" t="str">
            <v>66132060156</v>
          </cell>
          <cell r="H78" t="str">
            <v>二</v>
          </cell>
          <cell r="I78">
            <v>82.52</v>
          </cell>
        </row>
        <row r="79">
          <cell r="G79" t="str">
            <v>66132060211</v>
          </cell>
          <cell r="H79" t="str">
            <v>二</v>
          </cell>
          <cell r="I79">
            <v>84.04</v>
          </cell>
        </row>
        <row r="80">
          <cell r="G80" t="str">
            <v>66132060400</v>
          </cell>
          <cell r="H80" t="str">
            <v>二</v>
          </cell>
          <cell r="I80">
            <v>82.88</v>
          </cell>
        </row>
        <row r="81">
          <cell r="G81" t="str">
            <v>66131050091</v>
          </cell>
          <cell r="H81" t="str">
            <v>三</v>
          </cell>
          <cell r="I81">
            <v>82.14</v>
          </cell>
        </row>
        <row r="82">
          <cell r="G82" t="str">
            <v>66131050108</v>
          </cell>
          <cell r="H82" t="str">
            <v>三</v>
          </cell>
          <cell r="I82">
            <v>83.56</v>
          </cell>
        </row>
        <row r="83">
          <cell r="G83" t="str">
            <v>66131050123</v>
          </cell>
          <cell r="H83" t="str">
            <v>三</v>
          </cell>
          <cell r="I83">
            <v>83.92</v>
          </cell>
        </row>
        <row r="84">
          <cell r="G84" t="str">
            <v>66131050196</v>
          </cell>
          <cell r="H84" t="str">
            <v>三</v>
          </cell>
          <cell r="I84">
            <v>82.14</v>
          </cell>
        </row>
        <row r="85">
          <cell r="G85" t="str">
            <v>66131050231</v>
          </cell>
          <cell r="H85" t="str">
            <v>三</v>
          </cell>
          <cell r="I85">
            <v>82.64</v>
          </cell>
        </row>
        <row r="86">
          <cell r="G86" t="str">
            <v>66131050437</v>
          </cell>
          <cell r="H86" t="str">
            <v>三</v>
          </cell>
          <cell r="I86">
            <v>83.34</v>
          </cell>
        </row>
        <row r="87">
          <cell r="G87" t="str">
            <v>66131050478</v>
          </cell>
          <cell r="H87" t="str">
            <v>三</v>
          </cell>
          <cell r="I87">
            <v>83.14</v>
          </cell>
        </row>
        <row r="88">
          <cell r="G88" t="str">
            <v>66131050515</v>
          </cell>
          <cell r="H88" t="str">
            <v>三</v>
          </cell>
          <cell r="I88">
            <v>83.16</v>
          </cell>
        </row>
        <row r="89">
          <cell r="G89" t="str">
            <v>66131050568</v>
          </cell>
          <cell r="H89" t="str">
            <v>三</v>
          </cell>
          <cell r="I89">
            <v>83.48</v>
          </cell>
        </row>
        <row r="90">
          <cell r="G90" t="str">
            <v>66131050579</v>
          </cell>
          <cell r="H90" t="str">
            <v>三</v>
          </cell>
          <cell r="I90">
            <v>83.94</v>
          </cell>
        </row>
        <row r="91">
          <cell r="G91" t="str">
            <v>66131050595</v>
          </cell>
          <cell r="H91" t="str">
            <v>三</v>
          </cell>
          <cell r="I91">
            <v>83.3</v>
          </cell>
        </row>
        <row r="92">
          <cell r="G92" t="str">
            <v>66131050612</v>
          </cell>
          <cell r="H92" t="str">
            <v>三</v>
          </cell>
          <cell r="I92">
            <v>82.3</v>
          </cell>
        </row>
        <row r="93">
          <cell r="G93" t="str">
            <v>66131050621</v>
          </cell>
          <cell r="H93" t="str">
            <v>三</v>
          </cell>
          <cell r="I93">
            <v>81.32</v>
          </cell>
        </row>
        <row r="94">
          <cell r="G94" t="str">
            <v>66131110010</v>
          </cell>
          <cell r="H94" t="str">
            <v>三</v>
          </cell>
          <cell r="I94">
            <v>83.74</v>
          </cell>
        </row>
        <row r="95">
          <cell r="G95" t="str">
            <v>66131110024</v>
          </cell>
          <cell r="H95" t="str">
            <v>三</v>
          </cell>
          <cell r="I95">
            <v>82.98</v>
          </cell>
        </row>
        <row r="96">
          <cell r="G96" t="str">
            <v>66131110029</v>
          </cell>
          <cell r="H96" t="str">
            <v>三</v>
          </cell>
          <cell r="I96">
            <v>84.2</v>
          </cell>
        </row>
        <row r="97">
          <cell r="G97" t="str">
            <v>66131110034</v>
          </cell>
          <cell r="H97" t="str">
            <v>三</v>
          </cell>
          <cell r="I97">
            <v>83.88</v>
          </cell>
        </row>
        <row r="98">
          <cell r="G98" t="str">
            <v>66131110041</v>
          </cell>
          <cell r="H98" t="str">
            <v>三</v>
          </cell>
          <cell r="I98">
            <v>83.06</v>
          </cell>
        </row>
        <row r="99">
          <cell r="G99" t="str">
            <v>66131110054</v>
          </cell>
          <cell r="H99" t="str">
            <v>三</v>
          </cell>
          <cell r="I99">
            <v>82.26</v>
          </cell>
        </row>
        <row r="100">
          <cell r="G100" t="str">
            <v>66131110056</v>
          </cell>
          <cell r="H100" t="str">
            <v>三</v>
          </cell>
          <cell r="I100">
            <v>84.14</v>
          </cell>
        </row>
        <row r="101">
          <cell r="G101" t="str">
            <v>66131110067</v>
          </cell>
          <cell r="H101" t="str">
            <v>三</v>
          </cell>
          <cell r="I101">
            <v>83.34</v>
          </cell>
        </row>
        <row r="102">
          <cell r="G102" t="str">
            <v>66131110068</v>
          </cell>
          <cell r="H102" t="str">
            <v>三</v>
          </cell>
          <cell r="I102">
            <v>82.46</v>
          </cell>
        </row>
        <row r="103">
          <cell r="G103" t="str">
            <v>66131110085</v>
          </cell>
          <cell r="H103" t="str">
            <v>三</v>
          </cell>
          <cell r="I103">
            <v>84.22</v>
          </cell>
        </row>
        <row r="104">
          <cell r="G104" t="str">
            <v>66131110094</v>
          </cell>
          <cell r="H104" t="str">
            <v>三</v>
          </cell>
          <cell r="I104">
            <v>82.78</v>
          </cell>
        </row>
        <row r="105">
          <cell r="G105" t="str">
            <v>66131120047</v>
          </cell>
          <cell r="H105" t="str">
            <v>三</v>
          </cell>
          <cell r="I105">
            <v>82.42</v>
          </cell>
        </row>
        <row r="106">
          <cell r="G106" t="str">
            <v>66131120006</v>
          </cell>
          <cell r="H106" t="str">
            <v>三</v>
          </cell>
          <cell r="I106">
            <v>82.04</v>
          </cell>
        </row>
        <row r="107">
          <cell r="G107" t="str">
            <v>66131120042</v>
          </cell>
          <cell r="H107" t="str">
            <v>三</v>
          </cell>
          <cell r="I107">
            <v>81.96</v>
          </cell>
        </row>
        <row r="108">
          <cell r="G108" t="str">
            <v>66131120016</v>
          </cell>
          <cell r="H108" t="str">
            <v>三</v>
          </cell>
          <cell r="I108">
            <v>81.9</v>
          </cell>
        </row>
        <row r="109">
          <cell r="G109" t="str">
            <v>66131170029</v>
          </cell>
          <cell r="H109" t="str">
            <v>三</v>
          </cell>
          <cell r="I109">
            <v>81.56</v>
          </cell>
        </row>
        <row r="110">
          <cell r="G110" t="str">
            <v>66131170057</v>
          </cell>
          <cell r="H110" t="str">
            <v>三</v>
          </cell>
          <cell r="I110">
            <v>82.64</v>
          </cell>
        </row>
        <row r="111">
          <cell r="G111" t="str">
            <v>66131170062</v>
          </cell>
          <cell r="H111" t="str">
            <v>三</v>
          </cell>
          <cell r="I111">
            <v>82.44</v>
          </cell>
        </row>
        <row r="112">
          <cell r="G112" t="str">
            <v>66131170081</v>
          </cell>
          <cell r="H112" t="str">
            <v>三</v>
          </cell>
          <cell r="I112">
            <v>81.84</v>
          </cell>
        </row>
        <row r="113">
          <cell r="G113" t="str">
            <v>66131170082</v>
          </cell>
          <cell r="H113" t="str">
            <v>三</v>
          </cell>
          <cell r="I113">
            <v>82.84</v>
          </cell>
        </row>
        <row r="114">
          <cell r="G114" t="str">
            <v>66131130007</v>
          </cell>
          <cell r="H114" t="str">
            <v>三</v>
          </cell>
          <cell r="I114">
            <v>83.04</v>
          </cell>
        </row>
        <row r="115">
          <cell r="G115" t="str">
            <v>66132050137</v>
          </cell>
          <cell r="H115" t="str">
            <v>三</v>
          </cell>
          <cell r="I115">
            <v>83.9</v>
          </cell>
        </row>
        <row r="116">
          <cell r="G116" t="str">
            <v>66132050282</v>
          </cell>
          <cell r="H116" t="str">
            <v>三</v>
          </cell>
          <cell r="I116">
            <v>82.86</v>
          </cell>
        </row>
        <row r="117">
          <cell r="G117" t="str">
            <v>66132130171</v>
          </cell>
          <cell r="H117" t="str">
            <v>三</v>
          </cell>
          <cell r="I117">
            <v>83.5</v>
          </cell>
        </row>
        <row r="118">
          <cell r="G118" t="str">
            <v>66133160073</v>
          </cell>
          <cell r="H118" t="str">
            <v>四</v>
          </cell>
          <cell r="I118">
            <v>82.22</v>
          </cell>
        </row>
        <row r="119">
          <cell r="G119" t="str">
            <v>66133160135</v>
          </cell>
          <cell r="H119" t="str">
            <v>四</v>
          </cell>
          <cell r="I119">
            <v>82.08</v>
          </cell>
        </row>
        <row r="120">
          <cell r="G120" t="str">
            <v>66133160512</v>
          </cell>
          <cell r="H120" t="str">
            <v>四</v>
          </cell>
          <cell r="I120">
            <v>81.64</v>
          </cell>
        </row>
        <row r="121">
          <cell r="G121" t="str">
            <v>66133160543</v>
          </cell>
          <cell r="H121" t="str">
            <v>四</v>
          </cell>
          <cell r="I121">
            <v>81.52</v>
          </cell>
        </row>
        <row r="122">
          <cell r="G122" t="str">
            <v>66133160675</v>
          </cell>
          <cell r="H122" t="str">
            <v>四</v>
          </cell>
          <cell r="I122">
            <v>81.7</v>
          </cell>
        </row>
        <row r="123">
          <cell r="G123" t="str">
            <v>66133160710</v>
          </cell>
          <cell r="H123" t="str">
            <v>四</v>
          </cell>
          <cell r="I123">
            <v>82.54</v>
          </cell>
        </row>
        <row r="124">
          <cell r="G124" t="str">
            <v>66133160769</v>
          </cell>
          <cell r="H124" t="str">
            <v>四</v>
          </cell>
          <cell r="I124">
            <v>82.7</v>
          </cell>
        </row>
        <row r="125">
          <cell r="G125" t="str">
            <v>66133160877</v>
          </cell>
          <cell r="H125" t="str">
            <v>四</v>
          </cell>
          <cell r="I125" t="str">
            <v>缺考</v>
          </cell>
        </row>
        <row r="126">
          <cell r="G126" t="str">
            <v>66133161073</v>
          </cell>
          <cell r="H126" t="str">
            <v>四</v>
          </cell>
          <cell r="I126">
            <v>82.04</v>
          </cell>
        </row>
        <row r="127">
          <cell r="G127" t="str">
            <v>66133161395</v>
          </cell>
          <cell r="H127" t="str">
            <v>四</v>
          </cell>
          <cell r="I127">
            <v>82.02</v>
          </cell>
        </row>
        <row r="128">
          <cell r="G128" t="str">
            <v>66133161461</v>
          </cell>
          <cell r="H128" t="str">
            <v>四</v>
          </cell>
          <cell r="I128">
            <v>80.08</v>
          </cell>
        </row>
        <row r="129">
          <cell r="G129" t="str">
            <v>66133161589</v>
          </cell>
          <cell r="H129" t="str">
            <v>四</v>
          </cell>
          <cell r="I129">
            <v>81.14</v>
          </cell>
        </row>
        <row r="130">
          <cell r="G130" t="str">
            <v>66133161641</v>
          </cell>
          <cell r="H130" t="str">
            <v>四</v>
          </cell>
          <cell r="I130">
            <v>82.36</v>
          </cell>
        </row>
        <row r="131">
          <cell r="G131" t="str">
            <v>66133161642</v>
          </cell>
          <cell r="H131" t="str">
            <v>四</v>
          </cell>
          <cell r="I131">
            <v>81.26</v>
          </cell>
        </row>
        <row r="132">
          <cell r="G132" t="str">
            <v>66133161682</v>
          </cell>
          <cell r="H132" t="str">
            <v>四</v>
          </cell>
          <cell r="I132">
            <v>81</v>
          </cell>
        </row>
        <row r="133">
          <cell r="G133" t="str">
            <v>66133161712</v>
          </cell>
          <cell r="H133" t="str">
            <v>四</v>
          </cell>
          <cell r="I133" t="str">
            <v>缺考</v>
          </cell>
        </row>
        <row r="134">
          <cell r="G134" t="str">
            <v>66133161797</v>
          </cell>
          <cell r="H134" t="str">
            <v>四</v>
          </cell>
          <cell r="I134">
            <v>82.36</v>
          </cell>
        </row>
        <row r="135">
          <cell r="G135" t="str">
            <v>66133161909</v>
          </cell>
          <cell r="H135" t="str">
            <v>四</v>
          </cell>
          <cell r="I135">
            <v>81.22</v>
          </cell>
        </row>
        <row r="136">
          <cell r="G136" t="str">
            <v>66133162039</v>
          </cell>
          <cell r="H136" t="str">
            <v>四</v>
          </cell>
          <cell r="I136">
            <v>80.68</v>
          </cell>
        </row>
        <row r="137">
          <cell r="G137" t="str">
            <v>66133162144</v>
          </cell>
          <cell r="H137" t="str">
            <v>四</v>
          </cell>
          <cell r="I137">
            <v>82.16</v>
          </cell>
        </row>
        <row r="138">
          <cell r="G138" t="str">
            <v>66133162152</v>
          </cell>
          <cell r="H138" t="str">
            <v>四</v>
          </cell>
          <cell r="I138" t="str">
            <v>缺考</v>
          </cell>
        </row>
        <row r="139">
          <cell r="G139" t="str">
            <v>66133162184</v>
          </cell>
          <cell r="H139" t="str">
            <v>四</v>
          </cell>
          <cell r="I139">
            <v>81.9</v>
          </cell>
        </row>
        <row r="140">
          <cell r="G140" t="str">
            <v>66133162465</v>
          </cell>
          <cell r="H140" t="str">
            <v>四</v>
          </cell>
          <cell r="I140" t="str">
            <v>缺考</v>
          </cell>
        </row>
        <row r="141">
          <cell r="G141" t="str">
            <v>66133162491</v>
          </cell>
          <cell r="H141" t="str">
            <v>四</v>
          </cell>
          <cell r="I141">
            <v>81.4</v>
          </cell>
        </row>
        <row r="142">
          <cell r="G142" t="str">
            <v>66133162592</v>
          </cell>
          <cell r="H142" t="str">
            <v>四</v>
          </cell>
          <cell r="I142">
            <v>81.56</v>
          </cell>
        </row>
        <row r="143">
          <cell r="G143" t="str">
            <v>66133160005</v>
          </cell>
          <cell r="H143" t="str">
            <v>四</v>
          </cell>
          <cell r="I143">
            <v>81.9</v>
          </cell>
        </row>
        <row r="144">
          <cell r="G144" t="str">
            <v>66133160079</v>
          </cell>
          <cell r="H144" t="str">
            <v>四</v>
          </cell>
          <cell r="I144">
            <v>81.46</v>
          </cell>
        </row>
        <row r="145">
          <cell r="G145" t="str">
            <v>66133160117</v>
          </cell>
          <cell r="H145" t="str">
            <v>四</v>
          </cell>
          <cell r="I145">
            <v>81.66</v>
          </cell>
        </row>
        <row r="146">
          <cell r="G146" t="str">
            <v>66133160172</v>
          </cell>
          <cell r="H146" t="str">
            <v>四</v>
          </cell>
          <cell r="I146">
            <v>80.98</v>
          </cell>
        </row>
        <row r="147">
          <cell r="G147" t="str">
            <v>66133160305</v>
          </cell>
          <cell r="H147" t="str">
            <v>四</v>
          </cell>
          <cell r="I147">
            <v>81.4</v>
          </cell>
        </row>
        <row r="148">
          <cell r="G148" t="str">
            <v>66133160514</v>
          </cell>
          <cell r="H148" t="str">
            <v>四</v>
          </cell>
          <cell r="I148">
            <v>81.8</v>
          </cell>
        </row>
        <row r="149">
          <cell r="G149" t="str">
            <v>66133160532</v>
          </cell>
          <cell r="H149" t="str">
            <v>四</v>
          </cell>
          <cell r="I149">
            <v>82.06</v>
          </cell>
        </row>
        <row r="150">
          <cell r="G150" t="str">
            <v>66133160649</v>
          </cell>
          <cell r="H150" t="str">
            <v>四</v>
          </cell>
          <cell r="I150">
            <v>82.88</v>
          </cell>
        </row>
        <row r="151">
          <cell r="G151" t="str">
            <v>66133160719</v>
          </cell>
          <cell r="H151" t="str">
            <v>四</v>
          </cell>
          <cell r="I151">
            <v>81.64</v>
          </cell>
        </row>
        <row r="152">
          <cell r="G152" t="str">
            <v>66133160957</v>
          </cell>
          <cell r="H152" t="str">
            <v>四</v>
          </cell>
          <cell r="I152">
            <v>80.66</v>
          </cell>
        </row>
        <row r="153">
          <cell r="G153" t="str">
            <v>66133161120</v>
          </cell>
          <cell r="H153" t="str">
            <v>四</v>
          </cell>
          <cell r="I153">
            <v>82.38</v>
          </cell>
        </row>
        <row r="154">
          <cell r="G154" t="str">
            <v>66133161232</v>
          </cell>
          <cell r="H154" t="str">
            <v>四</v>
          </cell>
          <cell r="I154">
            <v>81.78</v>
          </cell>
        </row>
        <row r="155">
          <cell r="G155" t="str">
            <v>66133161271</v>
          </cell>
          <cell r="H155" t="str">
            <v>四</v>
          </cell>
          <cell r="I155">
            <v>81.74</v>
          </cell>
        </row>
        <row r="156">
          <cell r="G156" t="str">
            <v>66133161317</v>
          </cell>
          <cell r="H156" t="str">
            <v>四</v>
          </cell>
          <cell r="I156">
            <v>80.5</v>
          </cell>
        </row>
        <row r="157">
          <cell r="G157" t="str">
            <v>66133161326</v>
          </cell>
          <cell r="H157" t="str">
            <v>四</v>
          </cell>
          <cell r="I157">
            <v>81.1</v>
          </cell>
        </row>
        <row r="158">
          <cell r="G158" t="str">
            <v>66133161538</v>
          </cell>
          <cell r="H158" t="str">
            <v>四</v>
          </cell>
          <cell r="I158">
            <v>81.78</v>
          </cell>
        </row>
        <row r="159">
          <cell r="G159" t="str">
            <v>66133161566</v>
          </cell>
          <cell r="H159" t="str">
            <v>四</v>
          </cell>
          <cell r="I159">
            <v>82.08</v>
          </cell>
        </row>
        <row r="160">
          <cell r="G160" t="str">
            <v>66133161673</v>
          </cell>
          <cell r="H160" t="str">
            <v>四</v>
          </cell>
          <cell r="I160">
            <v>81.36</v>
          </cell>
        </row>
        <row r="161">
          <cell r="G161" t="str">
            <v>66133161913</v>
          </cell>
          <cell r="H161" t="str">
            <v>四</v>
          </cell>
          <cell r="I161">
            <v>82.44</v>
          </cell>
        </row>
        <row r="162">
          <cell r="G162" t="str">
            <v>66133162193</v>
          </cell>
          <cell r="H162" t="str">
            <v>四</v>
          </cell>
          <cell r="I162">
            <v>81.5</v>
          </cell>
        </row>
        <row r="163">
          <cell r="G163" t="str">
            <v>66133162317</v>
          </cell>
          <cell r="H163" t="str">
            <v>四</v>
          </cell>
          <cell r="I163">
            <v>81.34</v>
          </cell>
        </row>
        <row r="164">
          <cell r="G164" t="str">
            <v>66133162572</v>
          </cell>
          <cell r="H164" t="str">
            <v>四</v>
          </cell>
          <cell r="I164">
            <v>81.58</v>
          </cell>
        </row>
        <row r="165">
          <cell r="G165" t="str">
            <v>66132140003</v>
          </cell>
          <cell r="H165" t="str">
            <v>四</v>
          </cell>
          <cell r="I165">
            <v>83.54</v>
          </cell>
        </row>
        <row r="166">
          <cell r="G166" t="str">
            <v>66132140045</v>
          </cell>
          <cell r="H166" t="str">
            <v>四</v>
          </cell>
          <cell r="I166">
            <v>83.66</v>
          </cell>
        </row>
        <row r="167">
          <cell r="G167" t="str">
            <v>66132140056</v>
          </cell>
          <cell r="H167" t="str">
            <v>四</v>
          </cell>
          <cell r="I167">
            <v>82.2</v>
          </cell>
        </row>
        <row r="168">
          <cell r="G168" t="str">
            <v>66132140129</v>
          </cell>
          <cell r="H168" t="str">
            <v>四</v>
          </cell>
          <cell r="I168">
            <v>84.7</v>
          </cell>
        </row>
        <row r="169">
          <cell r="G169" t="str">
            <v>66132140142</v>
          </cell>
          <cell r="H169" t="str">
            <v>四</v>
          </cell>
          <cell r="I169">
            <v>82.8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workbookViewId="0" topLeftCell="A1">
      <pane ySplit="3" topLeftCell="A4" activePane="bottomLeft" state="frozen"/>
      <selection pane="bottomLeft" activeCell="A172" sqref="A172:IV172"/>
    </sheetView>
  </sheetViews>
  <sheetFormatPr defaultColWidth="9.140625" defaultRowHeight="12.75"/>
  <cols>
    <col min="1" max="1" width="3.8515625" style="4" customWidth="1"/>
    <col min="2" max="2" width="12.7109375" style="5" customWidth="1"/>
    <col min="3" max="3" width="8.00390625" style="4" customWidth="1"/>
    <col min="4" max="4" width="4.8515625" style="6" customWidth="1"/>
    <col min="5" max="5" width="14.28125" style="5" customWidth="1"/>
    <col min="6" max="6" width="15.140625" style="5" customWidth="1"/>
    <col min="7" max="7" width="13.8515625" style="5" customWidth="1"/>
    <col min="8" max="8" width="10.140625" style="6" customWidth="1"/>
    <col min="9" max="9" width="8.28125" style="6" customWidth="1"/>
    <col min="10" max="11" width="7.28125" style="4" customWidth="1"/>
    <col min="12" max="12" width="7.7109375" style="4" customWidth="1"/>
    <col min="13" max="13" width="8.7109375" style="4" customWidth="1"/>
    <col min="14" max="14" width="9.7109375" style="4" customWidth="1"/>
    <col min="15" max="222" width="13.7109375" style="4" customWidth="1"/>
    <col min="223" max="223" width="13.7109375" style="4" bestFit="1" customWidth="1"/>
    <col min="224" max="16384" width="9.140625" style="4" customWidth="1"/>
  </cols>
  <sheetData>
    <row r="1" spans="1:14" s="1" customFormat="1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/>
      <c r="J2" s="9"/>
      <c r="K2" s="9"/>
      <c r="L2" s="13" t="s">
        <v>9</v>
      </c>
      <c r="M2" s="13"/>
      <c r="N2" s="13" t="s">
        <v>10</v>
      </c>
    </row>
    <row r="3" spans="1:14" s="2" customFormat="1" ht="27.75" customHeight="1">
      <c r="A3" s="10"/>
      <c r="B3" s="8"/>
      <c r="C3" s="8"/>
      <c r="D3" s="8"/>
      <c r="E3" s="8"/>
      <c r="F3" s="8"/>
      <c r="G3" s="8"/>
      <c r="H3" s="8" t="s">
        <v>11</v>
      </c>
      <c r="I3" s="8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13"/>
    </row>
    <row r="4" spans="1:14" s="3" customFormat="1" ht="24" customHeight="1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4">
        <f>H4+I4</f>
        <v>146</v>
      </c>
      <c r="K4" s="14">
        <f>J4*0.3</f>
        <v>43.8</v>
      </c>
      <c r="L4" s="14">
        <f>VLOOKUP(G4,'[1]面试成绩'!$G$3:$I$169,3,0)</f>
        <v>82.46</v>
      </c>
      <c r="M4" s="15">
        <v>32.98</v>
      </c>
      <c r="N4" s="15">
        <v>76.78</v>
      </c>
    </row>
    <row r="5" spans="1:14" s="3" customFormat="1" ht="24" customHeight="1">
      <c r="A5" s="11">
        <v>2</v>
      </c>
      <c r="B5" s="12" t="s">
        <v>17</v>
      </c>
      <c r="C5" s="12" t="s">
        <v>25</v>
      </c>
      <c r="D5" s="12" t="s">
        <v>19</v>
      </c>
      <c r="E5" s="12" t="s">
        <v>20</v>
      </c>
      <c r="F5" s="12" t="s">
        <v>21</v>
      </c>
      <c r="G5" s="12" t="s">
        <v>26</v>
      </c>
      <c r="H5" s="12" t="s">
        <v>27</v>
      </c>
      <c r="I5" s="12" t="s">
        <v>28</v>
      </c>
      <c r="J5" s="14">
        <f>H5+I5</f>
        <v>145</v>
      </c>
      <c r="K5" s="14">
        <f>J5*0.3</f>
        <v>43.5</v>
      </c>
      <c r="L5" s="14">
        <f>VLOOKUP(G5,'[1]面试成绩'!$G$3:$I$169,3,0)</f>
        <v>82.48</v>
      </c>
      <c r="M5" s="15">
        <v>32.99</v>
      </c>
      <c r="N5" s="15">
        <v>76.49</v>
      </c>
    </row>
    <row r="6" spans="1:14" s="3" customFormat="1" ht="24" customHeight="1">
      <c r="A6" s="11">
        <v>3</v>
      </c>
      <c r="B6" s="12" t="s">
        <v>17</v>
      </c>
      <c r="C6" s="12" t="s">
        <v>29</v>
      </c>
      <c r="D6" s="12" t="s">
        <v>19</v>
      </c>
      <c r="E6" s="12" t="s">
        <v>20</v>
      </c>
      <c r="F6" s="12" t="s">
        <v>21</v>
      </c>
      <c r="G6" s="12" t="s">
        <v>30</v>
      </c>
      <c r="H6" s="12" t="s">
        <v>31</v>
      </c>
      <c r="I6" s="12" t="s">
        <v>27</v>
      </c>
      <c r="J6" s="14">
        <f>H6+I6</f>
        <v>144</v>
      </c>
      <c r="K6" s="14">
        <f>J6*0.3</f>
        <v>43.199999999999996</v>
      </c>
      <c r="L6" s="14">
        <f>VLOOKUP(G6,'[1]面试成绩'!$G$3:$I$169,3,0)</f>
        <v>82.22</v>
      </c>
      <c r="M6" s="15">
        <v>32.88</v>
      </c>
      <c r="N6" s="15">
        <v>76.08</v>
      </c>
    </row>
    <row r="7" spans="1:14" s="3" customFormat="1" ht="24" customHeight="1">
      <c r="A7" s="11">
        <v>4</v>
      </c>
      <c r="B7" s="12" t="s">
        <v>17</v>
      </c>
      <c r="C7" s="12" t="s">
        <v>32</v>
      </c>
      <c r="D7" s="12" t="s">
        <v>19</v>
      </c>
      <c r="E7" s="12" t="s">
        <v>20</v>
      </c>
      <c r="F7" s="12" t="s">
        <v>21</v>
      </c>
      <c r="G7" s="12" t="s">
        <v>33</v>
      </c>
      <c r="H7" s="12" t="s">
        <v>34</v>
      </c>
      <c r="I7" s="12" t="s">
        <v>27</v>
      </c>
      <c r="J7" s="14">
        <f>H7+I7</f>
        <v>141</v>
      </c>
      <c r="K7" s="14">
        <f>J7*0.3</f>
        <v>42.3</v>
      </c>
      <c r="L7" s="14">
        <f>VLOOKUP(G7,'[1]面试成绩'!$G$3:$I$169,3,0)</f>
        <v>82.64</v>
      </c>
      <c r="M7" s="15">
        <v>33.05</v>
      </c>
      <c r="N7" s="15">
        <v>75.35</v>
      </c>
    </row>
    <row r="8" spans="1:14" s="3" customFormat="1" ht="24" customHeight="1">
      <c r="A8" s="11">
        <v>5</v>
      </c>
      <c r="B8" s="12" t="s">
        <v>17</v>
      </c>
      <c r="C8" s="12" t="s">
        <v>35</v>
      </c>
      <c r="D8" s="12" t="s">
        <v>19</v>
      </c>
      <c r="E8" s="12" t="s">
        <v>20</v>
      </c>
      <c r="F8" s="12" t="s">
        <v>21</v>
      </c>
      <c r="G8" s="12" t="s">
        <v>36</v>
      </c>
      <c r="H8" s="12" t="s">
        <v>34</v>
      </c>
      <c r="I8" s="12" t="s">
        <v>31</v>
      </c>
      <c r="J8" s="14">
        <f>H8+I8</f>
        <v>139</v>
      </c>
      <c r="K8" s="14">
        <f>J8*0.3</f>
        <v>41.699999999999996</v>
      </c>
      <c r="L8" s="14">
        <f>VLOOKUP(G8,'[1]面试成绩'!$G$3:$I$169,3,0)</f>
        <v>82.38</v>
      </c>
      <c r="M8" s="15">
        <v>32.95</v>
      </c>
      <c r="N8" s="15">
        <v>74.65</v>
      </c>
    </row>
    <row r="9" spans="1:14" s="3" customFormat="1" ht="24" customHeight="1">
      <c r="A9" s="11">
        <v>6</v>
      </c>
      <c r="B9" s="12" t="s">
        <v>17</v>
      </c>
      <c r="C9" s="12" t="s">
        <v>37</v>
      </c>
      <c r="D9" s="12" t="s">
        <v>19</v>
      </c>
      <c r="E9" s="12" t="s">
        <v>20</v>
      </c>
      <c r="F9" s="12" t="s">
        <v>21</v>
      </c>
      <c r="G9" s="12" t="s">
        <v>38</v>
      </c>
      <c r="H9" s="12" t="s">
        <v>39</v>
      </c>
      <c r="I9" s="12" t="s">
        <v>40</v>
      </c>
      <c r="J9" s="14">
        <f>H9+I9</f>
        <v>139</v>
      </c>
      <c r="K9" s="14">
        <f>J9*0.3</f>
        <v>41.699999999999996</v>
      </c>
      <c r="L9" s="14">
        <f>VLOOKUP(G9,'[1]面试成绩'!$G$3:$I$169,3,0)</f>
        <v>82.06</v>
      </c>
      <c r="M9" s="15">
        <v>32.82</v>
      </c>
      <c r="N9" s="15">
        <v>74.52</v>
      </c>
    </row>
    <row r="10" spans="1:14" s="3" customFormat="1" ht="24" customHeight="1">
      <c r="A10" s="11">
        <v>7</v>
      </c>
      <c r="B10" s="12" t="s">
        <v>17</v>
      </c>
      <c r="C10" s="12" t="s">
        <v>41</v>
      </c>
      <c r="D10" s="12" t="s">
        <v>19</v>
      </c>
      <c r="E10" s="12" t="s">
        <v>20</v>
      </c>
      <c r="F10" s="12" t="s">
        <v>21</v>
      </c>
      <c r="G10" s="12" t="s">
        <v>42</v>
      </c>
      <c r="H10" s="12" t="s">
        <v>40</v>
      </c>
      <c r="I10" s="12" t="s">
        <v>39</v>
      </c>
      <c r="J10" s="14">
        <f>H10+I10</f>
        <v>139</v>
      </c>
      <c r="K10" s="14">
        <f>J10*0.3</f>
        <v>41.699999999999996</v>
      </c>
      <c r="L10" s="14">
        <f>VLOOKUP(G10,'[1]面试成绩'!$G$3:$I$169,3,0)</f>
        <v>82</v>
      </c>
      <c r="M10" s="15">
        <v>32.8</v>
      </c>
      <c r="N10" s="14">
        <v>74.5</v>
      </c>
    </row>
    <row r="11" spans="1:14" ht="24" customHeight="1">
      <c r="A11" s="11">
        <v>8</v>
      </c>
      <c r="B11" s="12" t="s">
        <v>17</v>
      </c>
      <c r="C11" s="12" t="s">
        <v>43</v>
      </c>
      <c r="D11" s="12" t="s">
        <v>19</v>
      </c>
      <c r="E11" s="12" t="s">
        <v>20</v>
      </c>
      <c r="F11" s="12" t="s">
        <v>21</v>
      </c>
      <c r="G11" s="12" t="s">
        <v>44</v>
      </c>
      <c r="H11" s="12" t="s">
        <v>45</v>
      </c>
      <c r="I11" s="12" t="s">
        <v>46</v>
      </c>
      <c r="J11" s="14">
        <f>H11+I11</f>
        <v>137</v>
      </c>
      <c r="K11" s="14">
        <f>J11*0.3</f>
        <v>41.1</v>
      </c>
      <c r="L11" s="14">
        <f>VLOOKUP(G11,'[1]面试成绩'!$G$3:$I$169,3,0)</f>
        <v>81.04</v>
      </c>
      <c r="M11" s="15">
        <v>32.41</v>
      </c>
      <c r="N11" s="15">
        <v>73.51</v>
      </c>
    </row>
    <row r="12" spans="1:14" ht="24" customHeight="1">
      <c r="A12" s="11">
        <v>9</v>
      </c>
      <c r="B12" s="12" t="s">
        <v>17</v>
      </c>
      <c r="C12" s="12" t="s">
        <v>47</v>
      </c>
      <c r="D12" s="12" t="s">
        <v>19</v>
      </c>
      <c r="E12" s="12" t="s">
        <v>20</v>
      </c>
      <c r="F12" s="12" t="s">
        <v>21</v>
      </c>
      <c r="G12" s="12" t="s">
        <v>48</v>
      </c>
      <c r="H12" s="12" t="s">
        <v>39</v>
      </c>
      <c r="I12" s="12" t="s">
        <v>49</v>
      </c>
      <c r="J12" s="14">
        <f>H12+I12</f>
        <v>136</v>
      </c>
      <c r="K12" s="14">
        <f>J12*0.3</f>
        <v>40.8</v>
      </c>
      <c r="L12" s="14">
        <f>VLOOKUP(G12,'[1]面试成绩'!$G$3:$I$169,3,0)</f>
        <v>81.56</v>
      </c>
      <c r="M12" s="15">
        <v>32.62</v>
      </c>
      <c r="N12" s="15">
        <v>73.42</v>
      </c>
    </row>
    <row r="13" spans="1:14" ht="24" customHeight="1">
      <c r="A13" s="11">
        <v>10</v>
      </c>
      <c r="B13" s="12" t="s">
        <v>17</v>
      </c>
      <c r="C13" s="12" t="s">
        <v>50</v>
      </c>
      <c r="D13" s="12" t="s">
        <v>19</v>
      </c>
      <c r="E13" s="12" t="s">
        <v>20</v>
      </c>
      <c r="F13" s="12" t="s">
        <v>21</v>
      </c>
      <c r="G13" s="12" t="s">
        <v>51</v>
      </c>
      <c r="H13" s="12" t="s">
        <v>52</v>
      </c>
      <c r="I13" s="12" t="s">
        <v>53</v>
      </c>
      <c r="J13" s="14">
        <f>H13+I13</f>
        <v>136</v>
      </c>
      <c r="K13" s="14">
        <f>J13*0.3</f>
        <v>40.8</v>
      </c>
      <c r="L13" s="14">
        <f>VLOOKUP(G13,'[1]面试成绩'!$G$3:$I$169,3,0)</f>
        <v>81.16</v>
      </c>
      <c r="M13" s="15">
        <v>32.46</v>
      </c>
      <c r="N13" s="15">
        <v>73.26</v>
      </c>
    </row>
    <row r="14" spans="1:14" ht="24" customHeight="1">
      <c r="A14" s="11">
        <v>11</v>
      </c>
      <c r="B14" s="12" t="s">
        <v>17</v>
      </c>
      <c r="C14" s="12" t="s">
        <v>54</v>
      </c>
      <c r="D14" s="12" t="s">
        <v>19</v>
      </c>
      <c r="E14" s="12" t="s">
        <v>20</v>
      </c>
      <c r="F14" s="12" t="s">
        <v>21</v>
      </c>
      <c r="G14" s="12" t="s">
        <v>55</v>
      </c>
      <c r="H14" s="12" t="s">
        <v>28</v>
      </c>
      <c r="I14" s="12" t="s">
        <v>52</v>
      </c>
      <c r="J14" s="14">
        <f>H14+I14</f>
        <v>133</v>
      </c>
      <c r="K14" s="14">
        <f>J14*0.3</f>
        <v>39.9</v>
      </c>
      <c r="L14" s="14">
        <f>VLOOKUP(G14,'[1]面试成绩'!$G$3:$I$169,3,0)</f>
        <v>82.56</v>
      </c>
      <c r="M14" s="15">
        <v>33.02</v>
      </c>
      <c r="N14" s="15">
        <v>72.92</v>
      </c>
    </row>
    <row r="15" spans="1:14" ht="24" customHeight="1">
      <c r="A15" s="11">
        <v>12</v>
      </c>
      <c r="B15" s="12" t="s">
        <v>17</v>
      </c>
      <c r="C15" s="12" t="s">
        <v>56</v>
      </c>
      <c r="D15" s="12" t="s">
        <v>19</v>
      </c>
      <c r="E15" s="12" t="s">
        <v>20</v>
      </c>
      <c r="F15" s="12" t="s">
        <v>21</v>
      </c>
      <c r="G15" s="12" t="s">
        <v>57</v>
      </c>
      <c r="H15" s="12" t="s">
        <v>58</v>
      </c>
      <c r="I15" s="12" t="s">
        <v>59</v>
      </c>
      <c r="J15" s="14">
        <f>H15+I15</f>
        <v>134</v>
      </c>
      <c r="K15" s="14">
        <f>J15*0.3</f>
        <v>40.199999999999996</v>
      </c>
      <c r="L15" s="14">
        <f>VLOOKUP(G15,'[1]面试成绩'!$G$3:$I$169,3,0)</f>
        <v>81.7</v>
      </c>
      <c r="M15" s="15">
        <v>32.68</v>
      </c>
      <c r="N15" s="15">
        <v>72.88</v>
      </c>
    </row>
    <row r="16" spans="1:14" ht="24" customHeight="1">
      <c r="A16" s="11">
        <v>13</v>
      </c>
      <c r="B16" s="12" t="s">
        <v>17</v>
      </c>
      <c r="C16" s="12" t="s">
        <v>60</v>
      </c>
      <c r="D16" s="12" t="s">
        <v>19</v>
      </c>
      <c r="E16" s="12" t="s">
        <v>20</v>
      </c>
      <c r="F16" s="12" t="s">
        <v>21</v>
      </c>
      <c r="G16" s="12" t="s">
        <v>61</v>
      </c>
      <c r="H16" s="12" t="s">
        <v>34</v>
      </c>
      <c r="I16" s="12" t="s">
        <v>62</v>
      </c>
      <c r="J16" s="14">
        <f>H16+I16</f>
        <v>133</v>
      </c>
      <c r="K16" s="14">
        <f>J16*0.3</f>
        <v>39.9</v>
      </c>
      <c r="L16" s="14">
        <f>VLOOKUP(G16,'[1]面试成绩'!$G$3:$I$169,3,0)</f>
        <v>81.68</v>
      </c>
      <c r="M16" s="15">
        <v>32.67</v>
      </c>
      <c r="N16" s="15">
        <v>72.57</v>
      </c>
    </row>
    <row r="17" spans="1:14" ht="24" customHeight="1">
      <c r="A17" s="11">
        <v>14</v>
      </c>
      <c r="B17" s="12" t="s">
        <v>17</v>
      </c>
      <c r="C17" s="12" t="s">
        <v>63</v>
      </c>
      <c r="D17" s="12" t="s">
        <v>19</v>
      </c>
      <c r="E17" s="12" t="s">
        <v>20</v>
      </c>
      <c r="F17" s="12" t="s">
        <v>21</v>
      </c>
      <c r="G17" s="12" t="s">
        <v>64</v>
      </c>
      <c r="H17" s="12" t="s">
        <v>52</v>
      </c>
      <c r="I17" s="12" t="s">
        <v>39</v>
      </c>
      <c r="J17" s="14">
        <f>H17+I17</f>
        <v>130</v>
      </c>
      <c r="K17" s="14">
        <f>J17*0.3</f>
        <v>39</v>
      </c>
      <c r="L17" s="14">
        <f>VLOOKUP(G17,'[1]面试成绩'!$G$3:$I$169,3,0)</f>
        <v>82.02</v>
      </c>
      <c r="M17" s="15">
        <v>32.8</v>
      </c>
      <c r="N17" s="16">
        <v>71.8</v>
      </c>
    </row>
    <row r="18" spans="1:14" ht="24" customHeight="1">
      <c r="A18" s="11">
        <v>15</v>
      </c>
      <c r="B18" s="12" t="s">
        <v>17</v>
      </c>
      <c r="C18" s="12" t="s">
        <v>65</v>
      </c>
      <c r="D18" s="12" t="s">
        <v>19</v>
      </c>
      <c r="E18" s="12" t="s">
        <v>20</v>
      </c>
      <c r="F18" s="12" t="s">
        <v>21</v>
      </c>
      <c r="G18" s="12" t="s">
        <v>66</v>
      </c>
      <c r="H18" s="12" t="s">
        <v>45</v>
      </c>
      <c r="I18" s="12" t="s">
        <v>40</v>
      </c>
      <c r="J18" s="14">
        <f>H18+I18</f>
        <v>130</v>
      </c>
      <c r="K18" s="14">
        <f>J18*0.3</f>
        <v>39</v>
      </c>
      <c r="L18" s="14">
        <f>VLOOKUP(G18,'[1]面试成绩'!$G$3:$I$169,3,0)</f>
        <v>81.6</v>
      </c>
      <c r="M18" s="15">
        <v>32.64</v>
      </c>
      <c r="N18" s="15">
        <v>71.64</v>
      </c>
    </row>
    <row r="19" spans="1:14" ht="24" customHeight="1">
      <c r="A19" s="11">
        <v>16</v>
      </c>
      <c r="B19" s="12" t="s">
        <v>17</v>
      </c>
      <c r="C19" s="12" t="s">
        <v>67</v>
      </c>
      <c r="D19" s="12" t="s">
        <v>19</v>
      </c>
      <c r="E19" s="12" t="s">
        <v>20</v>
      </c>
      <c r="F19" s="12" t="s">
        <v>21</v>
      </c>
      <c r="G19" s="12" t="s">
        <v>68</v>
      </c>
      <c r="H19" s="12" t="s">
        <v>23</v>
      </c>
      <c r="I19" s="12" t="s">
        <v>69</v>
      </c>
      <c r="J19" s="14">
        <f>H19+I19</f>
        <v>130</v>
      </c>
      <c r="K19" s="14">
        <f>J19*0.3</f>
        <v>39</v>
      </c>
      <c r="L19" s="14">
        <f>VLOOKUP(G19,'[1]面试成绩'!$G$3:$I$169,3,0)</f>
        <v>81.3</v>
      </c>
      <c r="M19" s="15">
        <v>32.52</v>
      </c>
      <c r="N19" s="15">
        <v>71.52</v>
      </c>
    </row>
    <row r="20" spans="1:14" ht="24" customHeight="1">
      <c r="A20" s="11">
        <v>17</v>
      </c>
      <c r="B20" s="12" t="s">
        <v>17</v>
      </c>
      <c r="C20" s="12" t="s">
        <v>70</v>
      </c>
      <c r="D20" s="12" t="s">
        <v>19</v>
      </c>
      <c r="E20" s="12" t="s">
        <v>20</v>
      </c>
      <c r="F20" s="12" t="s">
        <v>21</v>
      </c>
      <c r="G20" s="12" t="s">
        <v>71</v>
      </c>
      <c r="H20" s="12" t="s">
        <v>72</v>
      </c>
      <c r="I20" s="12" t="s">
        <v>40</v>
      </c>
      <c r="J20" s="14">
        <f>H20+I20</f>
        <v>128</v>
      </c>
      <c r="K20" s="14">
        <f>J20*0.3</f>
        <v>38.4</v>
      </c>
      <c r="L20" s="14">
        <f>VLOOKUP(G20,'[1]面试成绩'!$G$3:$I$169,3,0)</f>
        <v>82.7</v>
      </c>
      <c r="M20" s="15">
        <v>33.08</v>
      </c>
      <c r="N20" s="15">
        <v>71.48</v>
      </c>
    </row>
    <row r="21" spans="1:14" ht="24" customHeight="1">
      <c r="A21" s="11">
        <v>18</v>
      </c>
      <c r="B21" s="12" t="s">
        <v>17</v>
      </c>
      <c r="C21" s="12" t="s">
        <v>73</v>
      </c>
      <c r="D21" s="12" t="s">
        <v>19</v>
      </c>
      <c r="E21" s="12" t="s">
        <v>20</v>
      </c>
      <c r="F21" s="12" t="s">
        <v>21</v>
      </c>
      <c r="G21" s="12" t="s">
        <v>74</v>
      </c>
      <c r="H21" s="12" t="s">
        <v>34</v>
      </c>
      <c r="I21" s="12" t="s">
        <v>75</v>
      </c>
      <c r="J21" s="14">
        <f>H21+I21</f>
        <v>130</v>
      </c>
      <c r="K21" s="14">
        <f>J21*0.3</f>
        <v>39</v>
      </c>
      <c r="L21" s="14">
        <f>VLOOKUP(G21,'[1]面试成绩'!$G$3:$I$169,3,0)</f>
        <v>80.8</v>
      </c>
      <c r="M21" s="15">
        <v>32.32</v>
      </c>
      <c r="N21" s="15">
        <v>71.32</v>
      </c>
    </row>
    <row r="22" spans="1:14" ht="24" customHeight="1">
      <c r="A22" s="11">
        <v>19</v>
      </c>
      <c r="B22" s="12" t="s">
        <v>17</v>
      </c>
      <c r="C22" s="12" t="s">
        <v>76</v>
      </c>
      <c r="D22" s="12" t="s">
        <v>19</v>
      </c>
      <c r="E22" s="12" t="s">
        <v>20</v>
      </c>
      <c r="F22" s="12" t="s">
        <v>21</v>
      </c>
      <c r="G22" s="12" t="s">
        <v>77</v>
      </c>
      <c r="H22" s="12" t="s">
        <v>58</v>
      </c>
      <c r="I22" s="12" t="s">
        <v>34</v>
      </c>
      <c r="J22" s="14">
        <f>H22+I22</f>
        <v>124</v>
      </c>
      <c r="K22" s="14">
        <f>J22*0.3</f>
        <v>37.199999999999996</v>
      </c>
      <c r="L22" s="14">
        <f>VLOOKUP(G22,'[1]面试成绩'!$G$3:$I$169,3,0)</f>
        <v>81.98</v>
      </c>
      <c r="M22" s="15">
        <v>32.79</v>
      </c>
      <c r="N22" s="15">
        <v>69.99</v>
      </c>
    </row>
    <row r="23" spans="1:14" ht="24" customHeight="1">
      <c r="A23" s="11">
        <v>20</v>
      </c>
      <c r="B23" s="12" t="s">
        <v>17</v>
      </c>
      <c r="C23" s="12" t="s">
        <v>78</v>
      </c>
      <c r="D23" s="12" t="s">
        <v>19</v>
      </c>
      <c r="E23" s="12" t="s">
        <v>20</v>
      </c>
      <c r="F23" s="12" t="s">
        <v>21</v>
      </c>
      <c r="G23" s="12" t="s">
        <v>79</v>
      </c>
      <c r="H23" s="12" t="s">
        <v>80</v>
      </c>
      <c r="I23" s="12" t="s">
        <v>49</v>
      </c>
      <c r="J23" s="14">
        <f>H23+I23</f>
        <v>122</v>
      </c>
      <c r="K23" s="14">
        <f>J23*0.3</f>
        <v>36.6</v>
      </c>
      <c r="L23" s="14">
        <f>VLOOKUP(G23,'[1]面试成绩'!$G$3:$I$169,3,0)</f>
        <v>81.98</v>
      </c>
      <c r="M23" s="15">
        <v>32.79</v>
      </c>
      <c r="N23" s="15">
        <v>69.39</v>
      </c>
    </row>
    <row r="24" spans="1:14" ht="24" customHeight="1">
      <c r="A24" s="11">
        <v>21</v>
      </c>
      <c r="B24" s="12" t="s">
        <v>17</v>
      </c>
      <c r="C24" s="12" t="s">
        <v>81</v>
      </c>
      <c r="D24" s="12" t="s">
        <v>82</v>
      </c>
      <c r="E24" s="12" t="s">
        <v>20</v>
      </c>
      <c r="F24" s="12" t="s">
        <v>21</v>
      </c>
      <c r="G24" s="12" t="s">
        <v>83</v>
      </c>
      <c r="H24" s="12" t="s">
        <v>58</v>
      </c>
      <c r="I24" s="12" t="s">
        <v>84</v>
      </c>
      <c r="J24" s="14">
        <f>H24+I24</f>
        <v>132</v>
      </c>
      <c r="K24" s="14">
        <f>J24*0.3</f>
        <v>39.6</v>
      </c>
      <c r="L24" s="15" t="s">
        <v>85</v>
      </c>
      <c r="M24" s="15" t="s">
        <v>85</v>
      </c>
      <c r="N24" s="17">
        <v>39.6</v>
      </c>
    </row>
    <row r="25" spans="1:14" ht="24" customHeight="1">
      <c r="A25" s="11"/>
      <c r="B25" s="11"/>
      <c r="C25" s="11"/>
      <c r="D25" s="11"/>
      <c r="E25" s="11"/>
      <c r="F25" s="11"/>
      <c r="G25" s="11"/>
      <c r="H25" s="11"/>
      <c r="I25" s="11"/>
      <c r="J25" s="14"/>
      <c r="K25" s="14"/>
      <c r="L25" s="14"/>
      <c r="M25" s="14"/>
      <c r="N25" s="14"/>
    </row>
    <row r="26" spans="1:14" s="3" customFormat="1" ht="24" customHeight="1">
      <c r="A26" s="11">
        <v>1</v>
      </c>
      <c r="B26" s="12" t="s">
        <v>17</v>
      </c>
      <c r="C26" s="12" t="s">
        <v>86</v>
      </c>
      <c r="D26" s="12" t="s">
        <v>82</v>
      </c>
      <c r="E26" s="12" t="s">
        <v>20</v>
      </c>
      <c r="F26" s="12" t="s">
        <v>87</v>
      </c>
      <c r="G26" s="12" t="s">
        <v>88</v>
      </c>
      <c r="H26" s="12" t="s">
        <v>39</v>
      </c>
      <c r="I26" s="12" t="s">
        <v>89</v>
      </c>
      <c r="J26" s="14">
        <f aca="true" t="shared" si="0" ref="J26:J38">H26+I26</f>
        <v>159</v>
      </c>
      <c r="K26" s="14">
        <f aca="true" t="shared" si="1" ref="K26:K38">J26*0.3</f>
        <v>47.699999999999996</v>
      </c>
      <c r="L26" s="14">
        <f>VLOOKUP(G26,'[1]面试成绩'!$G$3:$I$169,3,0)</f>
        <v>83.14</v>
      </c>
      <c r="M26" s="15">
        <v>33.25</v>
      </c>
      <c r="N26" s="15">
        <v>80.95</v>
      </c>
    </row>
    <row r="27" spans="1:14" s="3" customFormat="1" ht="24" customHeight="1">
      <c r="A27" s="11">
        <v>2</v>
      </c>
      <c r="B27" s="12" t="s">
        <v>17</v>
      </c>
      <c r="C27" s="12" t="s">
        <v>90</v>
      </c>
      <c r="D27" s="12" t="s">
        <v>19</v>
      </c>
      <c r="E27" s="12" t="s">
        <v>20</v>
      </c>
      <c r="F27" s="12" t="s">
        <v>87</v>
      </c>
      <c r="G27" s="12" t="s">
        <v>91</v>
      </c>
      <c r="H27" s="12" t="s">
        <v>24</v>
      </c>
      <c r="I27" s="12" t="s">
        <v>84</v>
      </c>
      <c r="J27" s="14">
        <f t="shared" si="0"/>
        <v>156</v>
      </c>
      <c r="K27" s="14">
        <f t="shared" si="1"/>
        <v>46.8</v>
      </c>
      <c r="L27" s="14">
        <f>VLOOKUP(G27,'[1]面试成绩'!$G$3:$I$169,3,0)</f>
        <v>83.16</v>
      </c>
      <c r="M27" s="15">
        <v>33.26</v>
      </c>
      <c r="N27" s="15">
        <v>80.06</v>
      </c>
    </row>
    <row r="28" spans="1:14" s="3" customFormat="1" ht="24" customHeight="1">
      <c r="A28" s="11">
        <v>3</v>
      </c>
      <c r="B28" s="12" t="s">
        <v>17</v>
      </c>
      <c r="C28" s="12" t="s">
        <v>92</v>
      </c>
      <c r="D28" s="12" t="s">
        <v>19</v>
      </c>
      <c r="E28" s="12" t="s">
        <v>20</v>
      </c>
      <c r="F28" s="12" t="s">
        <v>87</v>
      </c>
      <c r="G28" s="12" t="s">
        <v>93</v>
      </c>
      <c r="H28" s="12" t="s">
        <v>62</v>
      </c>
      <c r="I28" s="12" t="s">
        <v>94</v>
      </c>
      <c r="J28" s="14">
        <f t="shared" si="0"/>
        <v>149</v>
      </c>
      <c r="K28" s="14">
        <f t="shared" si="1"/>
        <v>44.699999999999996</v>
      </c>
      <c r="L28" s="14">
        <f>VLOOKUP(G28,'[1]面试成绩'!$G$3:$I$169,3,0)</f>
        <v>83.56</v>
      </c>
      <c r="M28" s="15">
        <v>33.42</v>
      </c>
      <c r="N28" s="15">
        <v>78.12</v>
      </c>
    </row>
    <row r="29" spans="1:14" s="3" customFormat="1" ht="24" customHeight="1">
      <c r="A29" s="11">
        <v>4</v>
      </c>
      <c r="B29" s="12" t="s">
        <v>17</v>
      </c>
      <c r="C29" s="12" t="s">
        <v>95</v>
      </c>
      <c r="D29" s="12" t="s">
        <v>82</v>
      </c>
      <c r="E29" s="12" t="s">
        <v>20</v>
      </c>
      <c r="F29" s="12" t="s">
        <v>87</v>
      </c>
      <c r="G29" s="12" t="s">
        <v>96</v>
      </c>
      <c r="H29" s="12" t="s">
        <v>97</v>
      </c>
      <c r="I29" s="12" t="s">
        <v>98</v>
      </c>
      <c r="J29" s="14">
        <f t="shared" si="0"/>
        <v>150</v>
      </c>
      <c r="K29" s="14">
        <f t="shared" si="1"/>
        <v>45</v>
      </c>
      <c r="L29" s="14">
        <f>VLOOKUP(G29,'[1]面试成绩'!$G$3:$I$169,3,0)</f>
        <v>82.64</v>
      </c>
      <c r="M29" s="15">
        <v>33.05</v>
      </c>
      <c r="N29" s="15">
        <v>78.05</v>
      </c>
    </row>
    <row r="30" spans="1:14" s="3" customFormat="1" ht="24" customHeight="1">
      <c r="A30" s="11">
        <v>5</v>
      </c>
      <c r="B30" s="12" t="s">
        <v>17</v>
      </c>
      <c r="C30" s="12" t="s">
        <v>99</v>
      </c>
      <c r="D30" s="12" t="s">
        <v>19</v>
      </c>
      <c r="E30" s="12" t="s">
        <v>20</v>
      </c>
      <c r="F30" s="12" t="s">
        <v>87</v>
      </c>
      <c r="G30" s="12" t="s">
        <v>100</v>
      </c>
      <c r="H30" s="12" t="s">
        <v>34</v>
      </c>
      <c r="I30" s="12" t="s">
        <v>101</v>
      </c>
      <c r="J30" s="14">
        <f t="shared" si="0"/>
        <v>147</v>
      </c>
      <c r="K30" s="14">
        <f t="shared" si="1"/>
        <v>44.1</v>
      </c>
      <c r="L30" s="14">
        <f>VLOOKUP(G30,'[1]面试成绩'!$G$3:$I$169,3,0)</f>
        <v>82.14</v>
      </c>
      <c r="M30" s="15">
        <v>32.85</v>
      </c>
      <c r="N30" s="15">
        <v>76.95</v>
      </c>
    </row>
    <row r="31" spans="1:14" s="3" customFormat="1" ht="24" customHeight="1">
      <c r="A31" s="11">
        <v>6</v>
      </c>
      <c r="B31" s="12" t="s">
        <v>17</v>
      </c>
      <c r="C31" s="12" t="s">
        <v>102</v>
      </c>
      <c r="D31" s="12" t="s">
        <v>19</v>
      </c>
      <c r="E31" s="12" t="s">
        <v>20</v>
      </c>
      <c r="F31" s="12" t="s">
        <v>87</v>
      </c>
      <c r="G31" s="12" t="s">
        <v>103</v>
      </c>
      <c r="H31" s="12" t="s">
        <v>45</v>
      </c>
      <c r="I31" s="12" t="s">
        <v>104</v>
      </c>
      <c r="J31" s="14">
        <f t="shared" si="0"/>
        <v>146</v>
      </c>
      <c r="K31" s="14">
        <f t="shared" si="1"/>
        <v>43.8</v>
      </c>
      <c r="L31" s="14">
        <f>VLOOKUP(G31,'[1]面试成绩'!$G$3:$I$169,3,0)</f>
        <v>82.14</v>
      </c>
      <c r="M31" s="15">
        <v>32.85</v>
      </c>
      <c r="N31" s="15">
        <v>76.65</v>
      </c>
    </row>
    <row r="32" spans="1:14" ht="24" customHeight="1">
      <c r="A32" s="11">
        <v>7</v>
      </c>
      <c r="B32" s="12" t="s">
        <v>17</v>
      </c>
      <c r="C32" s="12" t="s">
        <v>105</v>
      </c>
      <c r="D32" s="12" t="s">
        <v>19</v>
      </c>
      <c r="E32" s="12" t="s">
        <v>20</v>
      </c>
      <c r="F32" s="12" t="s">
        <v>87</v>
      </c>
      <c r="G32" s="12" t="s">
        <v>106</v>
      </c>
      <c r="H32" s="12" t="s">
        <v>75</v>
      </c>
      <c r="I32" s="12" t="s">
        <v>59</v>
      </c>
      <c r="J32" s="14">
        <f t="shared" si="0"/>
        <v>140</v>
      </c>
      <c r="K32" s="14">
        <f t="shared" si="1"/>
        <v>42</v>
      </c>
      <c r="L32" s="14">
        <f>VLOOKUP(G32,'[1]面试成绩'!$G$3:$I$169,3,0)</f>
        <v>83.94</v>
      </c>
      <c r="M32" s="15">
        <v>33.57</v>
      </c>
      <c r="N32" s="15">
        <v>75.57</v>
      </c>
    </row>
    <row r="33" spans="1:14" ht="24" customHeight="1">
      <c r="A33" s="11">
        <v>8</v>
      </c>
      <c r="B33" s="12" t="s">
        <v>17</v>
      </c>
      <c r="C33" s="12" t="s">
        <v>107</v>
      </c>
      <c r="D33" s="12" t="s">
        <v>19</v>
      </c>
      <c r="E33" s="12" t="s">
        <v>20</v>
      </c>
      <c r="F33" s="12" t="s">
        <v>87</v>
      </c>
      <c r="G33" s="12" t="s">
        <v>108</v>
      </c>
      <c r="H33" s="12" t="s">
        <v>109</v>
      </c>
      <c r="I33" s="12" t="s">
        <v>94</v>
      </c>
      <c r="J33" s="14">
        <f t="shared" si="0"/>
        <v>137</v>
      </c>
      <c r="K33" s="14">
        <f t="shared" si="1"/>
        <v>41.1</v>
      </c>
      <c r="L33" s="14">
        <f>VLOOKUP(G33,'[1]面试成绩'!$G$3:$I$169,3,0)</f>
        <v>83.48</v>
      </c>
      <c r="M33" s="15">
        <v>33.39</v>
      </c>
      <c r="N33" s="15">
        <v>74.49</v>
      </c>
    </row>
    <row r="34" spans="1:14" ht="24" customHeight="1">
      <c r="A34" s="11">
        <v>9</v>
      </c>
      <c r="B34" s="12" t="s">
        <v>17</v>
      </c>
      <c r="C34" s="12" t="s">
        <v>110</v>
      </c>
      <c r="D34" s="12" t="s">
        <v>82</v>
      </c>
      <c r="E34" s="12" t="s">
        <v>20</v>
      </c>
      <c r="F34" s="12" t="s">
        <v>87</v>
      </c>
      <c r="G34" s="12" t="s">
        <v>111</v>
      </c>
      <c r="H34" s="12" t="s">
        <v>97</v>
      </c>
      <c r="I34" s="12" t="s">
        <v>27</v>
      </c>
      <c r="J34" s="14">
        <f t="shared" si="0"/>
        <v>136</v>
      </c>
      <c r="K34" s="14">
        <f t="shared" si="1"/>
        <v>40.8</v>
      </c>
      <c r="L34" s="14">
        <f>VLOOKUP(G34,'[1]面试成绩'!$G$3:$I$169,3,0)</f>
        <v>81.32</v>
      </c>
      <c r="M34" s="15">
        <v>32.52</v>
      </c>
      <c r="N34" s="15">
        <v>73.32</v>
      </c>
    </row>
    <row r="35" spans="1:14" ht="24" customHeight="1">
      <c r="A35" s="11">
        <v>10</v>
      </c>
      <c r="B35" s="12" t="s">
        <v>17</v>
      </c>
      <c r="C35" s="12" t="s">
        <v>112</v>
      </c>
      <c r="D35" s="12" t="s">
        <v>19</v>
      </c>
      <c r="E35" s="12" t="s">
        <v>20</v>
      </c>
      <c r="F35" s="12" t="s">
        <v>87</v>
      </c>
      <c r="G35" s="12" t="s">
        <v>113</v>
      </c>
      <c r="H35" s="12" t="s">
        <v>52</v>
      </c>
      <c r="I35" s="12" t="s">
        <v>31</v>
      </c>
      <c r="J35" s="14">
        <f t="shared" si="0"/>
        <v>132</v>
      </c>
      <c r="K35" s="14">
        <f t="shared" si="1"/>
        <v>39.6</v>
      </c>
      <c r="L35" s="14">
        <f>VLOOKUP(G35,'[1]面试成绩'!$G$3:$I$169,3,0)</f>
        <v>83.34</v>
      </c>
      <c r="M35" s="15">
        <v>33.33</v>
      </c>
      <c r="N35" s="15">
        <v>72.93</v>
      </c>
    </row>
    <row r="36" spans="1:14" ht="24" customHeight="1">
      <c r="A36" s="11">
        <v>11</v>
      </c>
      <c r="B36" s="12" t="s">
        <v>17</v>
      </c>
      <c r="C36" s="12" t="s">
        <v>114</v>
      </c>
      <c r="D36" s="12" t="s">
        <v>19</v>
      </c>
      <c r="E36" s="12" t="s">
        <v>20</v>
      </c>
      <c r="F36" s="12" t="s">
        <v>87</v>
      </c>
      <c r="G36" s="12" t="s">
        <v>115</v>
      </c>
      <c r="H36" s="12" t="s">
        <v>97</v>
      </c>
      <c r="I36" s="12" t="s">
        <v>39</v>
      </c>
      <c r="J36" s="14">
        <f t="shared" si="0"/>
        <v>132</v>
      </c>
      <c r="K36" s="14">
        <f t="shared" si="1"/>
        <v>39.6</v>
      </c>
      <c r="L36" s="14">
        <f>VLOOKUP(G36,'[1]面试成绩'!$G$3:$I$169,3,0)</f>
        <v>82.3</v>
      </c>
      <c r="M36" s="15">
        <v>32.92</v>
      </c>
      <c r="N36" s="15">
        <v>72.52</v>
      </c>
    </row>
    <row r="37" spans="1:14" ht="24" customHeight="1">
      <c r="A37" s="11">
        <v>12</v>
      </c>
      <c r="B37" s="12" t="s">
        <v>17</v>
      </c>
      <c r="C37" s="12" t="s">
        <v>116</v>
      </c>
      <c r="D37" s="12" t="s">
        <v>19</v>
      </c>
      <c r="E37" s="12" t="s">
        <v>20</v>
      </c>
      <c r="F37" s="12" t="s">
        <v>87</v>
      </c>
      <c r="G37" s="12" t="s">
        <v>117</v>
      </c>
      <c r="H37" s="12" t="s">
        <v>118</v>
      </c>
      <c r="I37" s="12" t="s">
        <v>119</v>
      </c>
      <c r="J37" s="14">
        <f t="shared" si="0"/>
        <v>129</v>
      </c>
      <c r="K37" s="14">
        <f t="shared" si="1"/>
        <v>38.699999999999996</v>
      </c>
      <c r="L37" s="14">
        <f>VLOOKUP(G37,'[1]面试成绩'!$G$3:$I$169,3,0)</f>
        <v>83.92</v>
      </c>
      <c r="M37" s="15">
        <v>33.56</v>
      </c>
      <c r="N37" s="15">
        <v>72.26</v>
      </c>
    </row>
    <row r="38" spans="1:14" ht="24" customHeight="1">
      <c r="A38" s="11">
        <v>13</v>
      </c>
      <c r="B38" s="12" t="s">
        <v>17</v>
      </c>
      <c r="C38" s="12" t="s">
        <v>120</v>
      </c>
      <c r="D38" s="12" t="s">
        <v>19</v>
      </c>
      <c r="E38" s="12" t="s">
        <v>20</v>
      </c>
      <c r="F38" s="12" t="s">
        <v>87</v>
      </c>
      <c r="G38" s="12" t="s">
        <v>121</v>
      </c>
      <c r="H38" s="12" t="s">
        <v>80</v>
      </c>
      <c r="I38" s="12" t="s">
        <v>28</v>
      </c>
      <c r="J38" s="14">
        <f t="shared" si="0"/>
        <v>127</v>
      </c>
      <c r="K38" s="14">
        <f t="shared" si="1"/>
        <v>38.1</v>
      </c>
      <c r="L38" s="14">
        <f>VLOOKUP(G38,'[1]面试成绩'!$G$3:$I$169,3,0)</f>
        <v>83.3</v>
      </c>
      <c r="M38" s="15">
        <v>33.32</v>
      </c>
      <c r="N38" s="15">
        <v>71.42</v>
      </c>
    </row>
    <row r="39" spans="1:14" ht="24" customHeight="1">
      <c r="A39" s="11"/>
      <c r="B39" s="11"/>
      <c r="C39" s="11"/>
      <c r="D39" s="11"/>
      <c r="E39" s="11"/>
      <c r="F39" s="11"/>
      <c r="G39" s="11"/>
      <c r="H39" s="11"/>
      <c r="I39" s="11"/>
      <c r="J39" s="14"/>
      <c r="K39" s="14"/>
      <c r="L39" s="14"/>
      <c r="M39" s="14"/>
      <c r="N39" s="14"/>
    </row>
    <row r="40" spans="1:14" s="3" customFormat="1" ht="24" customHeight="1">
      <c r="A40" s="11">
        <v>1</v>
      </c>
      <c r="B40" s="12" t="s">
        <v>17</v>
      </c>
      <c r="C40" s="12" t="s">
        <v>122</v>
      </c>
      <c r="D40" s="12" t="s">
        <v>19</v>
      </c>
      <c r="E40" s="12" t="s">
        <v>20</v>
      </c>
      <c r="F40" s="12" t="s">
        <v>123</v>
      </c>
      <c r="G40" s="12" t="s">
        <v>124</v>
      </c>
      <c r="H40" s="12" t="s">
        <v>125</v>
      </c>
      <c r="I40" s="12" t="s">
        <v>98</v>
      </c>
      <c r="J40" s="14">
        <f>H40+I40</f>
        <v>170</v>
      </c>
      <c r="K40" s="14">
        <f>J40*0.3</f>
        <v>51</v>
      </c>
      <c r="L40" s="14">
        <f>VLOOKUP(G40,'[1]面试成绩'!$G$3:$I$169,3,0)</f>
        <v>81.84</v>
      </c>
      <c r="M40" s="15">
        <v>32.73</v>
      </c>
      <c r="N40" s="15">
        <v>83.73</v>
      </c>
    </row>
    <row r="41" spans="1:14" s="3" customFormat="1" ht="24" customHeight="1">
      <c r="A41" s="11">
        <v>2</v>
      </c>
      <c r="B41" s="12" t="s">
        <v>17</v>
      </c>
      <c r="C41" s="12" t="s">
        <v>81</v>
      </c>
      <c r="D41" s="12" t="s">
        <v>19</v>
      </c>
      <c r="E41" s="12" t="s">
        <v>20</v>
      </c>
      <c r="F41" s="12" t="s">
        <v>123</v>
      </c>
      <c r="G41" s="12" t="s">
        <v>126</v>
      </c>
      <c r="H41" s="12" t="s">
        <v>127</v>
      </c>
      <c r="I41" s="12" t="s">
        <v>98</v>
      </c>
      <c r="J41" s="14">
        <f>H41+I41</f>
        <v>161</v>
      </c>
      <c r="K41" s="14">
        <f>J41*0.3</f>
        <v>48.3</v>
      </c>
      <c r="L41" s="14">
        <f>VLOOKUP(G41,'[1]面试成绩'!$G$3:$I$169,3,0)</f>
        <v>82.8</v>
      </c>
      <c r="M41" s="15">
        <v>33.12</v>
      </c>
      <c r="N41" s="15">
        <v>81.42</v>
      </c>
    </row>
    <row r="42" spans="1:14" s="3" customFormat="1" ht="24" customHeight="1">
      <c r="A42" s="11">
        <v>3</v>
      </c>
      <c r="B42" s="12" t="s">
        <v>17</v>
      </c>
      <c r="C42" s="12" t="s">
        <v>128</v>
      </c>
      <c r="D42" s="12" t="s">
        <v>19</v>
      </c>
      <c r="E42" s="12" t="s">
        <v>20</v>
      </c>
      <c r="F42" s="12" t="s">
        <v>123</v>
      </c>
      <c r="G42" s="12" t="s">
        <v>129</v>
      </c>
      <c r="H42" s="12" t="s">
        <v>49</v>
      </c>
      <c r="I42" s="12" t="s">
        <v>130</v>
      </c>
      <c r="J42" s="14">
        <f>H42+I42</f>
        <v>159</v>
      </c>
      <c r="K42" s="14">
        <f>J42*0.3</f>
        <v>47.699999999999996</v>
      </c>
      <c r="L42" s="14">
        <f>VLOOKUP(G42,'[1]面试成绩'!$G$3:$I$169,3,0)</f>
        <v>83.28</v>
      </c>
      <c r="M42" s="15">
        <v>33.31</v>
      </c>
      <c r="N42" s="15">
        <v>81.01</v>
      </c>
    </row>
    <row r="43" spans="1:14" s="3" customFormat="1" ht="24" customHeight="1">
      <c r="A43" s="11">
        <v>4</v>
      </c>
      <c r="B43" s="12" t="s">
        <v>17</v>
      </c>
      <c r="C43" s="12" t="s">
        <v>131</v>
      </c>
      <c r="D43" s="12" t="s">
        <v>19</v>
      </c>
      <c r="E43" s="12" t="s">
        <v>20</v>
      </c>
      <c r="F43" s="12" t="s">
        <v>123</v>
      </c>
      <c r="G43" s="12" t="s">
        <v>132</v>
      </c>
      <c r="H43" s="12" t="s">
        <v>133</v>
      </c>
      <c r="I43" s="12" t="s">
        <v>101</v>
      </c>
      <c r="J43" s="14">
        <f>H43+I43</f>
        <v>161</v>
      </c>
      <c r="K43" s="14">
        <f>J43*0.3</f>
        <v>48.3</v>
      </c>
      <c r="L43" s="14">
        <f>VLOOKUP(G43,'[1]面试成绩'!$G$3:$I$169,3,0)</f>
        <v>80.82</v>
      </c>
      <c r="M43" s="15">
        <v>32.32</v>
      </c>
      <c r="N43" s="15">
        <v>80.62</v>
      </c>
    </row>
    <row r="44" spans="1:14" s="3" customFormat="1" ht="24" customHeight="1">
      <c r="A44" s="11">
        <v>5</v>
      </c>
      <c r="B44" s="12" t="s">
        <v>17</v>
      </c>
      <c r="C44" s="12" t="s">
        <v>134</v>
      </c>
      <c r="D44" s="12" t="s">
        <v>19</v>
      </c>
      <c r="E44" s="12" t="s">
        <v>20</v>
      </c>
      <c r="F44" s="12" t="s">
        <v>123</v>
      </c>
      <c r="G44" s="12" t="s">
        <v>135</v>
      </c>
      <c r="H44" s="12" t="s">
        <v>34</v>
      </c>
      <c r="I44" s="12" t="s">
        <v>136</v>
      </c>
      <c r="J44" s="14">
        <f>H44+I44</f>
        <v>157</v>
      </c>
      <c r="K44" s="14">
        <f>J44*0.3</f>
        <v>47.1</v>
      </c>
      <c r="L44" s="14">
        <f>VLOOKUP(G44,'[1]面试成绩'!$G$3:$I$169,3,0)</f>
        <v>82.92</v>
      </c>
      <c r="M44" s="15">
        <v>33.16</v>
      </c>
      <c r="N44" s="15">
        <v>80.26</v>
      </c>
    </row>
    <row r="45" spans="1:14" s="3" customFormat="1" ht="24" customHeight="1">
      <c r="A45" s="11">
        <v>6</v>
      </c>
      <c r="B45" s="12" t="s">
        <v>17</v>
      </c>
      <c r="C45" s="12" t="s">
        <v>137</v>
      </c>
      <c r="D45" s="12" t="s">
        <v>19</v>
      </c>
      <c r="E45" s="12" t="s">
        <v>20</v>
      </c>
      <c r="F45" s="12" t="s">
        <v>123</v>
      </c>
      <c r="G45" s="12" t="s">
        <v>138</v>
      </c>
      <c r="H45" s="12" t="s">
        <v>53</v>
      </c>
      <c r="I45" s="12" t="s">
        <v>133</v>
      </c>
      <c r="J45" s="14">
        <f>H45+I45</f>
        <v>157</v>
      </c>
      <c r="K45" s="14">
        <f>J45*0.3</f>
        <v>47.1</v>
      </c>
      <c r="L45" s="14">
        <f>VLOOKUP(G45,'[1]面试成绩'!$G$3:$I$169,3,0)</f>
        <v>82.5</v>
      </c>
      <c r="M45" s="15">
        <v>33</v>
      </c>
      <c r="N45" s="17">
        <v>80.1</v>
      </c>
    </row>
    <row r="46" spans="1:14" s="3" customFormat="1" ht="24" customHeight="1">
      <c r="A46" s="11">
        <v>7</v>
      </c>
      <c r="B46" s="12" t="s">
        <v>17</v>
      </c>
      <c r="C46" s="12" t="s">
        <v>139</v>
      </c>
      <c r="D46" s="12" t="s">
        <v>19</v>
      </c>
      <c r="E46" s="12" t="s">
        <v>20</v>
      </c>
      <c r="F46" s="12" t="s">
        <v>123</v>
      </c>
      <c r="G46" s="12" t="s">
        <v>140</v>
      </c>
      <c r="H46" s="12" t="s">
        <v>34</v>
      </c>
      <c r="I46" s="12" t="s">
        <v>98</v>
      </c>
      <c r="J46" s="14">
        <f>H46+I46</f>
        <v>155</v>
      </c>
      <c r="K46" s="14">
        <f>J46*0.3</f>
        <v>46.5</v>
      </c>
      <c r="L46" s="14">
        <f>VLOOKUP(G46,'[1]面试成绩'!$G$3:$I$169,3,0)</f>
        <v>82.26</v>
      </c>
      <c r="M46" s="15">
        <v>32.9</v>
      </c>
      <c r="N46" s="16">
        <v>79.4</v>
      </c>
    </row>
    <row r="47" spans="1:14" ht="24" customHeight="1">
      <c r="A47" s="11">
        <v>8</v>
      </c>
      <c r="B47" s="12" t="s">
        <v>17</v>
      </c>
      <c r="C47" s="12" t="s">
        <v>141</v>
      </c>
      <c r="D47" s="12" t="s">
        <v>19</v>
      </c>
      <c r="E47" s="12" t="s">
        <v>20</v>
      </c>
      <c r="F47" s="12" t="s">
        <v>123</v>
      </c>
      <c r="G47" s="12" t="s">
        <v>142</v>
      </c>
      <c r="H47" s="12" t="s">
        <v>62</v>
      </c>
      <c r="I47" s="12" t="s">
        <v>136</v>
      </c>
      <c r="J47" s="14">
        <f>H47+I47</f>
        <v>154</v>
      </c>
      <c r="K47" s="14">
        <f>J47*0.3</f>
        <v>46.199999999999996</v>
      </c>
      <c r="L47" s="14">
        <f>VLOOKUP(G47,'[1]面试成绩'!$G$3:$I$169,3,0)</f>
        <v>81.98</v>
      </c>
      <c r="M47" s="15">
        <v>32.79</v>
      </c>
      <c r="N47" s="15">
        <v>78.99</v>
      </c>
    </row>
    <row r="48" spans="1:14" ht="24" customHeight="1">
      <c r="A48" s="11">
        <v>9</v>
      </c>
      <c r="B48" s="12" t="s">
        <v>17</v>
      </c>
      <c r="C48" s="12" t="s">
        <v>143</v>
      </c>
      <c r="D48" s="12" t="s">
        <v>19</v>
      </c>
      <c r="E48" s="12" t="s">
        <v>20</v>
      </c>
      <c r="F48" s="12" t="s">
        <v>123</v>
      </c>
      <c r="G48" s="12" t="s">
        <v>144</v>
      </c>
      <c r="H48" s="12" t="s">
        <v>27</v>
      </c>
      <c r="I48" s="12" t="s">
        <v>133</v>
      </c>
      <c r="J48" s="14">
        <f>H48+I48</f>
        <v>155</v>
      </c>
      <c r="K48" s="14">
        <f>J48*0.3</f>
        <v>46.5</v>
      </c>
      <c r="L48" s="14">
        <f>VLOOKUP(G48,'[1]面试成绩'!$G$3:$I$169,3,0)</f>
        <v>81.16</v>
      </c>
      <c r="M48" s="15">
        <v>32.46</v>
      </c>
      <c r="N48" s="15">
        <v>78.96</v>
      </c>
    </row>
    <row r="49" spans="1:14" ht="24" customHeight="1">
      <c r="A49" s="11">
        <v>10</v>
      </c>
      <c r="B49" s="12" t="s">
        <v>17</v>
      </c>
      <c r="C49" s="12" t="s">
        <v>145</v>
      </c>
      <c r="D49" s="12" t="s">
        <v>19</v>
      </c>
      <c r="E49" s="12" t="s">
        <v>20</v>
      </c>
      <c r="F49" s="12" t="s">
        <v>123</v>
      </c>
      <c r="G49" s="12" t="s">
        <v>146</v>
      </c>
      <c r="H49" s="12" t="s">
        <v>101</v>
      </c>
      <c r="I49" s="12" t="s">
        <v>53</v>
      </c>
      <c r="J49" s="14">
        <f>H49+I49</f>
        <v>154</v>
      </c>
      <c r="K49" s="14">
        <f>J49*0.3</f>
        <v>46.199999999999996</v>
      </c>
      <c r="L49" s="14">
        <f>VLOOKUP(G49,'[1]面试成绩'!$G$3:$I$169,3,0)</f>
        <v>81.88</v>
      </c>
      <c r="M49" s="15">
        <v>32.75</v>
      </c>
      <c r="N49" s="15">
        <v>78.95</v>
      </c>
    </row>
    <row r="50" spans="1:14" ht="24" customHeight="1">
      <c r="A50" s="11">
        <v>11</v>
      </c>
      <c r="B50" s="12" t="s">
        <v>17</v>
      </c>
      <c r="C50" s="12" t="s">
        <v>147</v>
      </c>
      <c r="D50" s="12" t="s">
        <v>19</v>
      </c>
      <c r="E50" s="12" t="s">
        <v>20</v>
      </c>
      <c r="F50" s="12" t="s">
        <v>123</v>
      </c>
      <c r="G50" s="12" t="s">
        <v>148</v>
      </c>
      <c r="H50" s="12" t="s">
        <v>39</v>
      </c>
      <c r="I50" s="12" t="s">
        <v>149</v>
      </c>
      <c r="J50" s="14">
        <f>H50+I50</f>
        <v>154</v>
      </c>
      <c r="K50" s="14">
        <f>J50*0.3</f>
        <v>46.199999999999996</v>
      </c>
      <c r="L50" s="14">
        <f>VLOOKUP(G50,'[1]面试成绩'!$G$3:$I$169,3,0)</f>
        <v>81.28</v>
      </c>
      <c r="M50" s="15">
        <v>32.51</v>
      </c>
      <c r="N50" s="15">
        <v>78.71</v>
      </c>
    </row>
    <row r="51" spans="1:14" ht="24" customHeight="1">
      <c r="A51" s="11">
        <v>12</v>
      </c>
      <c r="B51" s="12" t="s">
        <v>17</v>
      </c>
      <c r="C51" s="12" t="s">
        <v>150</v>
      </c>
      <c r="D51" s="12" t="s">
        <v>19</v>
      </c>
      <c r="E51" s="12" t="s">
        <v>20</v>
      </c>
      <c r="F51" s="12" t="s">
        <v>123</v>
      </c>
      <c r="G51" s="12" t="s">
        <v>151</v>
      </c>
      <c r="H51" s="12" t="s">
        <v>45</v>
      </c>
      <c r="I51" s="12" t="s">
        <v>152</v>
      </c>
      <c r="J51" s="14">
        <f>H51+I51</f>
        <v>151</v>
      </c>
      <c r="K51" s="14">
        <f>J51*0.3</f>
        <v>45.3</v>
      </c>
      <c r="L51" s="14">
        <f>VLOOKUP(G51,'[1]面试成绩'!$G$3:$I$169,3,0)</f>
        <v>83</v>
      </c>
      <c r="M51" s="15">
        <v>33.2</v>
      </c>
      <c r="N51" s="17">
        <v>78.5</v>
      </c>
    </row>
    <row r="52" spans="1:14" ht="24" customHeight="1">
      <c r="A52" s="11">
        <v>13</v>
      </c>
      <c r="B52" s="12" t="s">
        <v>17</v>
      </c>
      <c r="C52" s="12" t="s">
        <v>153</v>
      </c>
      <c r="D52" s="12" t="s">
        <v>19</v>
      </c>
      <c r="E52" s="12" t="s">
        <v>20</v>
      </c>
      <c r="F52" s="12" t="s">
        <v>123</v>
      </c>
      <c r="G52" s="12" t="s">
        <v>154</v>
      </c>
      <c r="H52" s="12" t="s">
        <v>84</v>
      </c>
      <c r="I52" s="12" t="s">
        <v>53</v>
      </c>
      <c r="J52" s="14">
        <f>H52+I52</f>
        <v>151</v>
      </c>
      <c r="K52" s="14">
        <f>J52*0.3</f>
        <v>45.3</v>
      </c>
      <c r="L52" s="14">
        <f>VLOOKUP(G52,'[1]面试成绩'!$G$3:$I$169,3,0)</f>
        <v>82.86</v>
      </c>
      <c r="M52" s="15">
        <v>33.14</v>
      </c>
      <c r="N52" s="15">
        <v>78.44</v>
      </c>
    </row>
    <row r="53" spans="1:14" ht="24" customHeight="1">
      <c r="A53" s="11">
        <v>14</v>
      </c>
      <c r="B53" s="12" t="s">
        <v>17</v>
      </c>
      <c r="C53" s="12" t="s">
        <v>155</v>
      </c>
      <c r="D53" s="12" t="s">
        <v>19</v>
      </c>
      <c r="E53" s="12" t="s">
        <v>20</v>
      </c>
      <c r="F53" s="12" t="s">
        <v>123</v>
      </c>
      <c r="G53" s="12" t="s">
        <v>156</v>
      </c>
      <c r="H53" s="12" t="s">
        <v>34</v>
      </c>
      <c r="I53" s="12" t="s">
        <v>125</v>
      </c>
      <c r="J53" s="14">
        <f>H53+I53</f>
        <v>151</v>
      </c>
      <c r="K53" s="14">
        <f>J53*0.3</f>
        <v>45.3</v>
      </c>
      <c r="L53" s="14">
        <f>VLOOKUP(G53,'[1]面试成绩'!$G$3:$I$169,3,0)</f>
        <v>82.2</v>
      </c>
      <c r="M53" s="15">
        <v>32.88</v>
      </c>
      <c r="N53" s="15">
        <v>78.18</v>
      </c>
    </row>
    <row r="54" spans="1:14" ht="24" customHeight="1">
      <c r="A54" s="11">
        <v>15</v>
      </c>
      <c r="B54" s="12" t="s">
        <v>17</v>
      </c>
      <c r="C54" s="12" t="s">
        <v>157</v>
      </c>
      <c r="D54" s="12" t="s">
        <v>19</v>
      </c>
      <c r="E54" s="12" t="s">
        <v>20</v>
      </c>
      <c r="F54" s="12" t="s">
        <v>123</v>
      </c>
      <c r="G54" s="12" t="s">
        <v>158</v>
      </c>
      <c r="H54" s="12" t="s">
        <v>39</v>
      </c>
      <c r="I54" s="12" t="s">
        <v>119</v>
      </c>
      <c r="J54" s="14">
        <f>H54+I54</f>
        <v>150</v>
      </c>
      <c r="K54" s="14">
        <f>J54*0.3</f>
        <v>45</v>
      </c>
      <c r="L54" s="14">
        <f>VLOOKUP(G54,'[1]面试成绩'!$G$3:$I$169,3,0)</f>
        <v>81.5</v>
      </c>
      <c r="M54" s="15">
        <v>32.6</v>
      </c>
      <c r="N54" s="17">
        <v>77.6</v>
      </c>
    </row>
    <row r="55" spans="1:14" ht="24" customHeight="1">
      <c r="A55" s="11">
        <v>16</v>
      </c>
      <c r="B55" s="12" t="s">
        <v>17</v>
      </c>
      <c r="C55" s="12" t="s">
        <v>159</v>
      </c>
      <c r="D55" s="12" t="s">
        <v>19</v>
      </c>
      <c r="E55" s="12" t="s">
        <v>20</v>
      </c>
      <c r="F55" s="12" t="s">
        <v>123</v>
      </c>
      <c r="G55" s="12" t="s">
        <v>160</v>
      </c>
      <c r="H55" s="12" t="s">
        <v>75</v>
      </c>
      <c r="I55" s="12" t="s">
        <v>161</v>
      </c>
      <c r="J55" s="14">
        <f>H55+I55</f>
        <v>150</v>
      </c>
      <c r="K55" s="14">
        <f>J55*0.3</f>
        <v>45</v>
      </c>
      <c r="L55" s="14">
        <f>VLOOKUP(G55,'[1]面试成绩'!$G$3:$I$169,3,0)</f>
        <v>81.2</v>
      </c>
      <c r="M55" s="15">
        <v>32.48</v>
      </c>
      <c r="N55" s="15">
        <v>77.48</v>
      </c>
    </row>
    <row r="56" spans="1:14" ht="24" customHeight="1">
      <c r="A56" s="11">
        <v>17</v>
      </c>
      <c r="B56" s="12" t="s">
        <v>17</v>
      </c>
      <c r="C56" s="12" t="s">
        <v>162</v>
      </c>
      <c r="D56" s="12" t="s">
        <v>19</v>
      </c>
      <c r="E56" s="12" t="s">
        <v>20</v>
      </c>
      <c r="F56" s="12" t="s">
        <v>123</v>
      </c>
      <c r="G56" s="12" t="s">
        <v>163</v>
      </c>
      <c r="H56" s="12" t="s">
        <v>39</v>
      </c>
      <c r="I56" s="12" t="s">
        <v>119</v>
      </c>
      <c r="J56" s="14">
        <f>H56+I56</f>
        <v>150</v>
      </c>
      <c r="K56" s="14">
        <f>J56*0.3</f>
        <v>45</v>
      </c>
      <c r="L56" s="14">
        <f>VLOOKUP(G56,'[1]面试成绩'!$G$3:$I$169,3,0)</f>
        <v>81.12</v>
      </c>
      <c r="M56" s="15">
        <v>32.44</v>
      </c>
      <c r="N56" s="15">
        <v>77.44</v>
      </c>
    </row>
    <row r="57" spans="1:14" ht="24" customHeight="1">
      <c r="A57" s="11">
        <v>18</v>
      </c>
      <c r="B57" s="12" t="s">
        <v>17</v>
      </c>
      <c r="C57" s="12" t="s">
        <v>164</v>
      </c>
      <c r="D57" s="12" t="s">
        <v>19</v>
      </c>
      <c r="E57" s="12" t="s">
        <v>20</v>
      </c>
      <c r="F57" s="12" t="s">
        <v>123</v>
      </c>
      <c r="G57" s="12" t="s">
        <v>165</v>
      </c>
      <c r="H57" s="12" t="s">
        <v>49</v>
      </c>
      <c r="I57" s="12" t="s">
        <v>24</v>
      </c>
      <c r="J57" s="14">
        <f>H57+I57</f>
        <v>147</v>
      </c>
      <c r="K57" s="14">
        <f>J57*0.3</f>
        <v>44.1</v>
      </c>
      <c r="L57" s="14">
        <f>VLOOKUP(G57,'[1]面试成绩'!$G$3:$I$169,3,0)</f>
        <v>81.44</v>
      </c>
      <c r="M57" s="15">
        <v>32.57</v>
      </c>
      <c r="N57" s="15">
        <v>76.67</v>
      </c>
    </row>
    <row r="58" spans="1:14" ht="24" customHeight="1">
      <c r="A58" s="11">
        <v>19</v>
      </c>
      <c r="B58" s="12" t="s">
        <v>17</v>
      </c>
      <c r="C58" s="12" t="s">
        <v>166</v>
      </c>
      <c r="D58" s="12" t="s">
        <v>19</v>
      </c>
      <c r="E58" s="12" t="s">
        <v>20</v>
      </c>
      <c r="F58" s="12" t="s">
        <v>123</v>
      </c>
      <c r="G58" s="12" t="s">
        <v>167</v>
      </c>
      <c r="H58" s="12" t="s">
        <v>75</v>
      </c>
      <c r="I58" s="12" t="s">
        <v>94</v>
      </c>
      <c r="J58" s="14">
        <f>H58+I58</f>
        <v>146</v>
      </c>
      <c r="K58" s="14">
        <f>J58*0.3</f>
        <v>43.8</v>
      </c>
      <c r="L58" s="14">
        <f>VLOOKUP(G58,'[1]面试成绩'!$G$3:$I$169,3,0)</f>
        <v>81.32</v>
      </c>
      <c r="M58" s="15">
        <v>32.52</v>
      </c>
      <c r="N58" s="15">
        <v>76.32</v>
      </c>
    </row>
    <row r="59" spans="1:14" ht="24" customHeight="1">
      <c r="A59" s="11">
        <v>20</v>
      </c>
      <c r="B59" s="12" t="s">
        <v>17</v>
      </c>
      <c r="C59" s="12" t="s">
        <v>168</v>
      </c>
      <c r="D59" s="12" t="s">
        <v>19</v>
      </c>
      <c r="E59" s="12" t="s">
        <v>20</v>
      </c>
      <c r="F59" s="12" t="s">
        <v>123</v>
      </c>
      <c r="G59" s="12" t="s">
        <v>169</v>
      </c>
      <c r="H59" s="12" t="s">
        <v>69</v>
      </c>
      <c r="I59" s="12" t="s">
        <v>101</v>
      </c>
      <c r="J59" s="14">
        <f>H59+I59</f>
        <v>143</v>
      </c>
      <c r="K59" s="14">
        <f>J59*0.3</f>
        <v>42.9</v>
      </c>
      <c r="L59" s="14">
        <f>VLOOKUP(G59,'[1]面试成绩'!$G$3:$I$169,3,0)</f>
        <v>81.72</v>
      </c>
      <c r="M59" s="15">
        <v>32.68</v>
      </c>
      <c r="N59" s="15">
        <v>75.58</v>
      </c>
    </row>
    <row r="60" spans="1:14" ht="24" customHeight="1">
      <c r="A60" s="11">
        <v>21</v>
      </c>
      <c r="B60" s="12" t="s">
        <v>17</v>
      </c>
      <c r="C60" s="12" t="s">
        <v>170</v>
      </c>
      <c r="D60" s="12" t="s">
        <v>19</v>
      </c>
      <c r="E60" s="12" t="s">
        <v>20</v>
      </c>
      <c r="F60" s="12" t="s">
        <v>123</v>
      </c>
      <c r="G60" s="12" t="s">
        <v>171</v>
      </c>
      <c r="H60" s="12" t="s">
        <v>34</v>
      </c>
      <c r="I60" s="12" t="s">
        <v>27</v>
      </c>
      <c r="J60" s="14">
        <f>H60+I60</f>
        <v>141</v>
      </c>
      <c r="K60" s="14">
        <f>J60*0.3</f>
        <v>42.3</v>
      </c>
      <c r="L60" s="14">
        <f>VLOOKUP(G60,'[1]面试成绩'!$G$3:$I$169,3,0)</f>
        <v>80.58</v>
      </c>
      <c r="M60" s="15">
        <v>32.23</v>
      </c>
      <c r="N60" s="15">
        <v>74.53</v>
      </c>
    </row>
    <row r="61" spans="1:14" ht="24" customHeight="1">
      <c r="A61" s="11">
        <v>22</v>
      </c>
      <c r="B61" s="12" t="s">
        <v>17</v>
      </c>
      <c r="C61" s="12" t="s">
        <v>172</v>
      </c>
      <c r="D61" s="12" t="s">
        <v>19</v>
      </c>
      <c r="E61" s="12" t="s">
        <v>20</v>
      </c>
      <c r="F61" s="12" t="s">
        <v>123</v>
      </c>
      <c r="G61" s="12" t="s">
        <v>173</v>
      </c>
      <c r="H61" s="12" t="s">
        <v>40</v>
      </c>
      <c r="I61" s="12" t="s">
        <v>24</v>
      </c>
      <c r="J61" s="14">
        <f>H61+I61</f>
        <v>150</v>
      </c>
      <c r="K61" s="14">
        <f>J61*0.3</f>
        <v>45</v>
      </c>
      <c r="L61" s="15" t="s">
        <v>85</v>
      </c>
      <c r="M61" s="15" t="s">
        <v>85</v>
      </c>
      <c r="N61" s="17">
        <v>45</v>
      </c>
    </row>
    <row r="62" spans="1:14" ht="24" customHeight="1">
      <c r="A62" s="11"/>
      <c r="B62" s="11"/>
      <c r="C62" s="11"/>
      <c r="D62" s="11"/>
      <c r="E62" s="11"/>
      <c r="F62" s="11"/>
      <c r="G62" s="11"/>
      <c r="H62" s="11"/>
      <c r="I62" s="11"/>
      <c r="J62" s="14"/>
      <c r="K62" s="14"/>
      <c r="L62" s="14"/>
      <c r="M62" s="14"/>
      <c r="N62" s="14"/>
    </row>
    <row r="63" spans="1:14" s="3" customFormat="1" ht="24" customHeight="1">
      <c r="A63" s="11">
        <v>1</v>
      </c>
      <c r="B63" s="12" t="s">
        <v>17</v>
      </c>
      <c r="C63" s="12" t="s">
        <v>174</v>
      </c>
      <c r="D63" s="12" t="s">
        <v>19</v>
      </c>
      <c r="E63" s="12" t="s">
        <v>20</v>
      </c>
      <c r="F63" s="12" t="s">
        <v>175</v>
      </c>
      <c r="G63" s="12" t="s">
        <v>176</v>
      </c>
      <c r="H63" s="12" t="s">
        <v>28</v>
      </c>
      <c r="I63" s="12" t="s">
        <v>177</v>
      </c>
      <c r="J63" s="14">
        <f aca="true" t="shared" si="2" ref="J63:J67">H63+I63</f>
        <v>171</v>
      </c>
      <c r="K63" s="14">
        <f aca="true" t="shared" si="3" ref="K63:K67">J63*0.3</f>
        <v>51.3</v>
      </c>
      <c r="L63" s="14">
        <f>VLOOKUP(G63,'[1]面试成绩'!$G$3:$I$169,3,0)</f>
        <v>81.32</v>
      </c>
      <c r="M63" s="15">
        <v>32.52</v>
      </c>
      <c r="N63" s="15">
        <v>83.82</v>
      </c>
    </row>
    <row r="64" spans="1:14" s="3" customFormat="1" ht="24" customHeight="1">
      <c r="A64" s="11">
        <v>2</v>
      </c>
      <c r="B64" s="12" t="s">
        <v>17</v>
      </c>
      <c r="C64" s="12" t="s">
        <v>178</v>
      </c>
      <c r="D64" s="12" t="s">
        <v>19</v>
      </c>
      <c r="E64" s="12" t="s">
        <v>20</v>
      </c>
      <c r="F64" s="12" t="s">
        <v>175</v>
      </c>
      <c r="G64" s="12" t="s">
        <v>179</v>
      </c>
      <c r="H64" s="12" t="s">
        <v>53</v>
      </c>
      <c r="I64" s="12" t="s">
        <v>149</v>
      </c>
      <c r="J64" s="14">
        <f t="shared" si="2"/>
        <v>160</v>
      </c>
      <c r="K64" s="14">
        <f t="shared" si="3"/>
        <v>48</v>
      </c>
      <c r="L64" s="14">
        <f>VLOOKUP(G64,'[1]面试成绩'!$G$3:$I$169,3,0)</f>
        <v>81.32</v>
      </c>
      <c r="M64" s="15">
        <v>32.52</v>
      </c>
      <c r="N64" s="15">
        <v>80.52</v>
      </c>
    </row>
    <row r="65" spans="1:14" ht="24" customHeight="1">
      <c r="A65" s="11">
        <v>3</v>
      </c>
      <c r="B65" s="12" t="s">
        <v>17</v>
      </c>
      <c r="C65" s="12" t="s">
        <v>180</v>
      </c>
      <c r="D65" s="12" t="s">
        <v>19</v>
      </c>
      <c r="E65" s="12" t="s">
        <v>20</v>
      </c>
      <c r="F65" s="12" t="s">
        <v>175</v>
      </c>
      <c r="G65" s="12" t="s">
        <v>181</v>
      </c>
      <c r="H65" s="12" t="s">
        <v>23</v>
      </c>
      <c r="I65" s="12" t="s">
        <v>182</v>
      </c>
      <c r="J65" s="14">
        <f t="shared" si="2"/>
        <v>159</v>
      </c>
      <c r="K65" s="14">
        <f t="shared" si="3"/>
        <v>47.699999999999996</v>
      </c>
      <c r="L65" s="14">
        <f>VLOOKUP(G65,'[1]面试成绩'!$G$3:$I$169,3,0)</f>
        <v>81.78</v>
      </c>
      <c r="M65" s="15">
        <v>32.71</v>
      </c>
      <c r="N65" s="15">
        <v>80.41</v>
      </c>
    </row>
    <row r="66" spans="1:14" ht="24" customHeight="1">
      <c r="A66" s="11">
        <v>4</v>
      </c>
      <c r="B66" s="12" t="s">
        <v>17</v>
      </c>
      <c r="C66" s="12" t="s">
        <v>183</v>
      </c>
      <c r="D66" s="12" t="s">
        <v>19</v>
      </c>
      <c r="E66" s="12" t="s">
        <v>20</v>
      </c>
      <c r="F66" s="12" t="s">
        <v>175</v>
      </c>
      <c r="G66" s="12" t="s">
        <v>184</v>
      </c>
      <c r="H66" s="12" t="s">
        <v>49</v>
      </c>
      <c r="I66" s="12" t="s">
        <v>152</v>
      </c>
      <c r="J66" s="14">
        <f t="shared" si="2"/>
        <v>158</v>
      </c>
      <c r="K66" s="14">
        <f t="shared" si="3"/>
        <v>47.4</v>
      </c>
      <c r="L66" s="14">
        <f>VLOOKUP(G66,'[1]面试成绩'!$G$3:$I$169,3,0)</f>
        <v>81.74</v>
      </c>
      <c r="M66" s="15">
        <v>32.69</v>
      </c>
      <c r="N66" s="15">
        <v>80.09</v>
      </c>
    </row>
    <row r="67" spans="1:14" ht="24" customHeight="1">
      <c r="A67" s="11">
        <v>5</v>
      </c>
      <c r="B67" s="12" t="s">
        <v>17</v>
      </c>
      <c r="C67" s="12" t="s">
        <v>185</v>
      </c>
      <c r="D67" s="12" t="s">
        <v>19</v>
      </c>
      <c r="E67" s="12" t="s">
        <v>20</v>
      </c>
      <c r="F67" s="12" t="s">
        <v>175</v>
      </c>
      <c r="G67" s="12" t="s">
        <v>186</v>
      </c>
      <c r="H67" s="12" t="s">
        <v>28</v>
      </c>
      <c r="I67" s="12" t="s">
        <v>149</v>
      </c>
      <c r="J67" s="14">
        <f t="shared" si="2"/>
        <v>157</v>
      </c>
      <c r="K67" s="14">
        <f t="shared" si="3"/>
        <v>47.1</v>
      </c>
      <c r="L67" s="14">
        <f>VLOOKUP(G67,'[1]面试成绩'!$G$3:$I$169,3,0)</f>
        <v>80.96</v>
      </c>
      <c r="M67" s="15">
        <v>32.38</v>
      </c>
      <c r="N67" s="15">
        <v>79.48</v>
      </c>
    </row>
    <row r="68" spans="1:14" ht="24" customHeight="1">
      <c r="A68" s="11"/>
      <c r="B68" s="11"/>
      <c r="C68" s="11"/>
      <c r="D68" s="11"/>
      <c r="E68" s="11"/>
      <c r="F68" s="11"/>
      <c r="G68" s="11"/>
      <c r="H68" s="11"/>
      <c r="I68" s="11"/>
      <c r="J68" s="14"/>
      <c r="K68" s="14"/>
      <c r="L68" s="14"/>
      <c r="M68" s="14"/>
      <c r="N68" s="14"/>
    </row>
    <row r="69" spans="1:14" s="3" customFormat="1" ht="24" customHeight="1">
      <c r="A69" s="11">
        <v>1</v>
      </c>
      <c r="B69" s="12" t="s">
        <v>17</v>
      </c>
      <c r="C69" s="12" t="s">
        <v>187</v>
      </c>
      <c r="D69" s="12" t="s">
        <v>19</v>
      </c>
      <c r="E69" s="12" t="s">
        <v>20</v>
      </c>
      <c r="F69" s="12" t="s">
        <v>188</v>
      </c>
      <c r="G69" s="12" t="s">
        <v>189</v>
      </c>
      <c r="H69" s="12" t="s">
        <v>31</v>
      </c>
      <c r="I69" s="12" t="s">
        <v>24</v>
      </c>
      <c r="J69" s="14">
        <f aca="true" t="shared" si="4" ref="J69:J77">H69+I69</f>
        <v>151</v>
      </c>
      <c r="K69" s="14">
        <f aca="true" t="shared" si="5" ref="K69:K77">J69*0.3</f>
        <v>45.3</v>
      </c>
      <c r="L69" s="14">
        <f>VLOOKUP(G69,'[1]面试成绩'!$G$3:$I$169,3,0)</f>
        <v>82.38</v>
      </c>
      <c r="M69" s="15">
        <v>32.95</v>
      </c>
      <c r="N69" s="15">
        <v>78.25</v>
      </c>
    </row>
    <row r="70" spans="1:14" s="3" customFormat="1" ht="24" customHeight="1">
      <c r="A70" s="11">
        <v>2</v>
      </c>
      <c r="B70" s="12" t="s">
        <v>17</v>
      </c>
      <c r="C70" s="12" t="s">
        <v>190</v>
      </c>
      <c r="D70" s="12" t="s">
        <v>19</v>
      </c>
      <c r="E70" s="12" t="s">
        <v>20</v>
      </c>
      <c r="F70" s="12" t="s">
        <v>188</v>
      </c>
      <c r="G70" s="12" t="s">
        <v>191</v>
      </c>
      <c r="H70" s="12" t="s">
        <v>31</v>
      </c>
      <c r="I70" s="12" t="s">
        <v>24</v>
      </c>
      <c r="J70" s="14">
        <f t="shared" si="4"/>
        <v>151</v>
      </c>
      <c r="K70" s="14">
        <f t="shared" si="5"/>
        <v>45.3</v>
      </c>
      <c r="L70" s="14">
        <f>VLOOKUP(G70,'[1]面试成绩'!$G$3:$I$169,3,0)</f>
        <v>81.3</v>
      </c>
      <c r="M70" s="15">
        <v>32.52</v>
      </c>
      <c r="N70" s="15">
        <v>77.82</v>
      </c>
    </row>
    <row r="71" spans="1:14" s="3" customFormat="1" ht="24" customHeight="1">
      <c r="A71" s="11">
        <v>3</v>
      </c>
      <c r="B71" s="12" t="s">
        <v>17</v>
      </c>
      <c r="C71" s="12" t="s">
        <v>192</v>
      </c>
      <c r="D71" s="12" t="s">
        <v>19</v>
      </c>
      <c r="E71" s="12" t="s">
        <v>20</v>
      </c>
      <c r="F71" s="12" t="s">
        <v>188</v>
      </c>
      <c r="G71" s="12" t="s">
        <v>193</v>
      </c>
      <c r="H71" s="12" t="s">
        <v>34</v>
      </c>
      <c r="I71" s="12" t="s">
        <v>27</v>
      </c>
      <c r="J71" s="14">
        <f t="shared" si="4"/>
        <v>141</v>
      </c>
      <c r="K71" s="14">
        <f t="shared" si="5"/>
        <v>42.3</v>
      </c>
      <c r="L71" s="14">
        <f>VLOOKUP(G71,'[1]面试成绩'!$G$3:$I$169,3,0)</f>
        <v>81.78</v>
      </c>
      <c r="M71" s="15">
        <v>32.71</v>
      </c>
      <c r="N71" s="15">
        <v>75.01</v>
      </c>
    </row>
    <row r="72" spans="1:14" ht="24" customHeight="1">
      <c r="A72" s="11">
        <v>4</v>
      </c>
      <c r="B72" s="12" t="s">
        <v>17</v>
      </c>
      <c r="C72" s="12" t="s">
        <v>194</v>
      </c>
      <c r="D72" s="12" t="s">
        <v>82</v>
      </c>
      <c r="E72" s="12" t="s">
        <v>20</v>
      </c>
      <c r="F72" s="12" t="s">
        <v>188</v>
      </c>
      <c r="G72" s="12" t="s">
        <v>195</v>
      </c>
      <c r="H72" s="12" t="s">
        <v>75</v>
      </c>
      <c r="I72" s="12" t="s">
        <v>53</v>
      </c>
      <c r="J72" s="14">
        <f t="shared" si="4"/>
        <v>137</v>
      </c>
      <c r="K72" s="14">
        <f t="shared" si="5"/>
        <v>41.1</v>
      </c>
      <c r="L72" s="14">
        <f>VLOOKUP(G72,'[1]面试成绩'!$G$3:$I$169,3,0)</f>
        <v>82.2</v>
      </c>
      <c r="M72" s="15">
        <v>32.88</v>
      </c>
      <c r="N72" s="15">
        <v>73.98</v>
      </c>
    </row>
    <row r="73" spans="1:14" ht="24" customHeight="1">
      <c r="A73" s="11">
        <v>5</v>
      </c>
      <c r="B73" s="12" t="s">
        <v>17</v>
      </c>
      <c r="C73" s="12" t="s">
        <v>196</v>
      </c>
      <c r="D73" s="12" t="s">
        <v>19</v>
      </c>
      <c r="E73" s="12" t="s">
        <v>20</v>
      </c>
      <c r="F73" s="12" t="s">
        <v>188</v>
      </c>
      <c r="G73" s="12" t="s">
        <v>197</v>
      </c>
      <c r="H73" s="12" t="s">
        <v>49</v>
      </c>
      <c r="I73" s="12" t="s">
        <v>39</v>
      </c>
      <c r="J73" s="14">
        <f t="shared" si="4"/>
        <v>136</v>
      </c>
      <c r="K73" s="14">
        <f t="shared" si="5"/>
        <v>40.8</v>
      </c>
      <c r="L73" s="14">
        <f>VLOOKUP(G73,'[1]面试成绩'!$G$3:$I$169,3,0)</f>
        <v>82.4</v>
      </c>
      <c r="M73" s="15">
        <v>32.96</v>
      </c>
      <c r="N73" s="15">
        <v>73.76</v>
      </c>
    </row>
    <row r="74" spans="1:14" ht="24" customHeight="1">
      <c r="A74" s="11">
        <v>6</v>
      </c>
      <c r="B74" s="12" t="s">
        <v>17</v>
      </c>
      <c r="C74" s="12" t="s">
        <v>198</v>
      </c>
      <c r="D74" s="12" t="s">
        <v>19</v>
      </c>
      <c r="E74" s="12" t="s">
        <v>20</v>
      </c>
      <c r="F74" s="12" t="s">
        <v>188</v>
      </c>
      <c r="G74" s="12" t="s">
        <v>199</v>
      </c>
      <c r="H74" s="12" t="s">
        <v>31</v>
      </c>
      <c r="I74" s="12" t="s">
        <v>52</v>
      </c>
      <c r="J74" s="14">
        <f t="shared" si="4"/>
        <v>132</v>
      </c>
      <c r="K74" s="14">
        <f t="shared" si="5"/>
        <v>39.6</v>
      </c>
      <c r="L74" s="14">
        <f>VLOOKUP(G74,'[1]面试成绩'!$G$3:$I$169,3,0)</f>
        <v>82.04</v>
      </c>
      <c r="M74" s="15">
        <v>32.81</v>
      </c>
      <c r="N74" s="15">
        <v>72.41</v>
      </c>
    </row>
    <row r="75" spans="1:14" ht="24" customHeight="1">
      <c r="A75" s="11">
        <v>7</v>
      </c>
      <c r="B75" s="12" t="s">
        <v>17</v>
      </c>
      <c r="C75" s="12" t="s">
        <v>200</v>
      </c>
      <c r="D75" s="12" t="s">
        <v>19</v>
      </c>
      <c r="E75" s="12" t="s">
        <v>20</v>
      </c>
      <c r="F75" s="12" t="s">
        <v>188</v>
      </c>
      <c r="G75" s="12" t="s">
        <v>201</v>
      </c>
      <c r="H75" s="12" t="s">
        <v>202</v>
      </c>
      <c r="I75" s="12" t="s">
        <v>46</v>
      </c>
      <c r="J75" s="14">
        <f t="shared" si="4"/>
        <v>131</v>
      </c>
      <c r="K75" s="14">
        <f t="shared" si="5"/>
        <v>39.3</v>
      </c>
      <c r="L75" s="14">
        <f>VLOOKUP(G75,'[1]面试成绩'!$G$3:$I$169,3,0)</f>
        <v>81.42</v>
      </c>
      <c r="M75" s="15">
        <v>32.56</v>
      </c>
      <c r="N75" s="15">
        <v>71.86</v>
      </c>
    </row>
    <row r="76" spans="1:14" ht="24" customHeight="1">
      <c r="A76" s="11">
        <v>8</v>
      </c>
      <c r="B76" s="12" t="s">
        <v>17</v>
      </c>
      <c r="C76" s="12" t="s">
        <v>203</v>
      </c>
      <c r="D76" s="12" t="s">
        <v>82</v>
      </c>
      <c r="E76" s="12" t="s">
        <v>20</v>
      </c>
      <c r="F76" s="12" t="s">
        <v>188</v>
      </c>
      <c r="G76" s="12" t="s">
        <v>204</v>
      </c>
      <c r="H76" s="12" t="s">
        <v>58</v>
      </c>
      <c r="I76" s="12" t="s">
        <v>27</v>
      </c>
      <c r="J76" s="14">
        <f t="shared" si="4"/>
        <v>129</v>
      </c>
      <c r="K76" s="14">
        <f t="shared" si="5"/>
        <v>38.699999999999996</v>
      </c>
      <c r="L76" s="14">
        <f>VLOOKUP(G76,'[1]面试成绩'!$G$3:$I$169,3,0)</f>
        <v>80.68</v>
      </c>
      <c r="M76" s="15">
        <v>32.27</v>
      </c>
      <c r="N76" s="15">
        <v>70.97</v>
      </c>
    </row>
    <row r="77" spans="1:14" ht="24" customHeight="1">
      <c r="A77" s="11">
        <v>9</v>
      </c>
      <c r="B77" s="12" t="s">
        <v>17</v>
      </c>
      <c r="C77" s="12" t="s">
        <v>205</v>
      </c>
      <c r="D77" s="12" t="s">
        <v>19</v>
      </c>
      <c r="E77" s="12" t="s">
        <v>20</v>
      </c>
      <c r="F77" s="12" t="s">
        <v>188</v>
      </c>
      <c r="G77" s="12" t="s">
        <v>206</v>
      </c>
      <c r="H77" s="12" t="s">
        <v>207</v>
      </c>
      <c r="I77" s="12" t="s">
        <v>69</v>
      </c>
      <c r="J77" s="14">
        <f t="shared" si="4"/>
        <v>121</v>
      </c>
      <c r="K77" s="14">
        <f t="shared" si="5"/>
        <v>36.3</v>
      </c>
      <c r="L77" s="14">
        <f>VLOOKUP(G77,'[1]面试成绩'!$G$3:$I$169,3,0)</f>
        <v>82.16</v>
      </c>
      <c r="M77" s="15">
        <v>32.86</v>
      </c>
      <c r="N77" s="15">
        <v>69.16</v>
      </c>
    </row>
    <row r="78" spans="1:14" ht="24" customHeight="1">
      <c r="A78" s="11"/>
      <c r="B78" s="11"/>
      <c r="C78" s="11"/>
      <c r="D78" s="11"/>
      <c r="E78" s="11"/>
      <c r="F78" s="11"/>
      <c r="G78" s="11"/>
      <c r="H78" s="11"/>
      <c r="I78" s="11"/>
      <c r="J78" s="14"/>
      <c r="K78" s="14"/>
      <c r="L78" s="14"/>
      <c r="M78" s="14"/>
      <c r="N78" s="14"/>
    </row>
    <row r="79" spans="1:14" s="3" customFormat="1" ht="24" customHeight="1">
      <c r="A79" s="11">
        <v>1</v>
      </c>
      <c r="B79" s="12" t="s">
        <v>17</v>
      </c>
      <c r="C79" s="12" t="s">
        <v>208</v>
      </c>
      <c r="D79" s="12" t="s">
        <v>19</v>
      </c>
      <c r="E79" s="12" t="s">
        <v>20</v>
      </c>
      <c r="F79" s="12" t="s">
        <v>209</v>
      </c>
      <c r="G79" s="12" t="s">
        <v>210</v>
      </c>
      <c r="H79" s="12" t="s">
        <v>127</v>
      </c>
      <c r="I79" s="12" t="s">
        <v>130</v>
      </c>
      <c r="J79" s="14">
        <f aca="true" t="shared" si="6" ref="J79:J92">H79+I79</f>
        <v>166</v>
      </c>
      <c r="K79" s="14">
        <f aca="true" t="shared" si="7" ref="K79:K92">J79*0.3</f>
        <v>49.8</v>
      </c>
      <c r="L79" s="14">
        <f>VLOOKUP(G79,'[1]面试成绩'!$G$3:$I$169,3,0)</f>
        <v>83.22</v>
      </c>
      <c r="M79" s="15">
        <v>33.28</v>
      </c>
      <c r="N79" s="15">
        <v>83.08</v>
      </c>
    </row>
    <row r="80" spans="1:14" s="3" customFormat="1" ht="24" customHeight="1">
      <c r="A80" s="11">
        <v>2</v>
      </c>
      <c r="B80" s="12" t="s">
        <v>17</v>
      </c>
      <c r="C80" s="12" t="s">
        <v>211</v>
      </c>
      <c r="D80" s="12" t="s">
        <v>19</v>
      </c>
      <c r="E80" s="12" t="s">
        <v>20</v>
      </c>
      <c r="F80" s="12" t="s">
        <v>209</v>
      </c>
      <c r="G80" s="12" t="s">
        <v>212</v>
      </c>
      <c r="H80" s="12" t="s">
        <v>62</v>
      </c>
      <c r="I80" s="12" t="s">
        <v>27</v>
      </c>
      <c r="J80" s="14">
        <f t="shared" si="6"/>
        <v>138</v>
      </c>
      <c r="K80" s="14">
        <f t="shared" si="7"/>
        <v>41.4</v>
      </c>
      <c r="L80" s="14">
        <f>VLOOKUP(G80,'[1]面试成绩'!$G$3:$I$169,3,0)</f>
        <v>83.44</v>
      </c>
      <c r="M80" s="15">
        <v>33.37</v>
      </c>
      <c r="N80" s="15">
        <v>74.77</v>
      </c>
    </row>
    <row r="81" spans="1:14" ht="24" customHeight="1">
      <c r="A81" s="11"/>
      <c r="B81" s="11"/>
      <c r="C81" s="11"/>
      <c r="D81" s="11"/>
      <c r="E81" s="11"/>
      <c r="F81" s="11"/>
      <c r="G81" s="11"/>
      <c r="H81" s="11"/>
      <c r="I81" s="11"/>
      <c r="J81" s="14"/>
      <c r="K81" s="14"/>
      <c r="L81" s="14"/>
      <c r="M81" s="14"/>
      <c r="N81" s="14"/>
    </row>
    <row r="82" spans="1:14" s="3" customFormat="1" ht="24" customHeight="1">
      <c r="A82" s="11">
        <v>1</v>
      </c>
      <c r="B82" s="12" t="s">
        <v>17</v>
      </c>
      <c r="C82" s="12" t="s">
        <v>213</v>
      </c>
      <c r="D82" s="12" t="s">
        <v>19</v>
      </c>
      <c r="E82" s="12" t="s">
        <v>20</v>
      </c>
      <c r="F82" s="12" t="s">
        <v>214</v>
      </c>
      <c r="G82" s="12" t="s">
        <v>215</v>
      </c>
      <c r="H82" s="12" t="s">
        <v>46</v>
      </c>
      <c r="I82" s="12" t="s">
        <v>177</v>
      </c>
      <c r="J82" s="14">
        <f t="shared" si="6"/>
        <v>176</v>
      </c>
      <c r="K82" s="14">
        <f t="shared" si="7"/>
        <v>52.8</v>
      </c>
      <c r="L82" s="14">
        <f>VLOOKUP(G82,'[1]面试成绩'!$G$3:$I$169,3,0)</f>
        <v>84.2</v>
      </c>
      <c r="M82" s="15">
        <v>33.68</v>
      </c>
      <c r="N82" s="15">
        <v>86.48</v>
      </c>
    </row>
    <row r="83" spans="1:14" s="3" customFormat="1" ht="24" customHeight="1">
      <c r="A83" s="11">
        <v>2</v>
      </c>
      <c r="B83" s="12" t="s">
        <v>17</v>
      </c>
      <c r="C83" s="12" t="s">
        <v>216</v>
      </c>
      <c r="D83" s="12" t="s">
        <v>19</v>
      </c>
      <c r="E83" s="12" t="s">
        <v>20</v>
      </c>
      <c r="F83" s="12" t="s">
        <v>214</v>
      </c>
      <c r="G83" s="12" t="s">
        <v>217</v>
      </c>
      <c r="H83" s="12" t="s">
        <v>24</v>
      </c>
      <c r="I83" s="12" t="s">
        <v>152</v>
      </c>
      <c r="J83" s="14">
        <f t="shared" si="6"/>
        <v>171</v>
      </c>
      <c r="K83" s="14">
        <f t="shared" si="7"/>
        <v>51.3</v>
      </c>
      <c r="L83" s="14">
        <f>VLOOKUP(G83,'[1]面试成绩'!$G$3:$I$169,3,0)</f>
        <v>82.26</v>
      </c>
      <c r="M83" s="15">
        <v>32.9</v>
      </c>
      <c r="N83" s="15">
        <v>84.2</v>
      </c>
    </row>
    <row r="84" spans="1:14" s="3" customFormat="1" ht="24" customHeight="1">
      <c r="A84" s="11">
        <v>3</v>
      </c>
      <c r="B84" s="12" t="s">
        <v>17</v>
      </c>
      <c r="C84" s="12" t="s">
        <v>218</v>
      </c>
      <c r="D84" s="12" t="s">
        <v>82</v>
      </c>
      <c r="E84" s="12" t="s">
        <v>20</v>
      </c>
      <c r="F84" s="12" t="s">
        <v>214</v>
      </c>
      <c r="G84" s="12" t="s">
        <v>219</v>
      </c>
      <c r="H84" s="12" t="s">
        <v>40</v>
      </c>
      <c r="I84" s="12" t="s">
        <v>220</v>
      </c>
      <c r="J84" s="14">
        <f t="shared" si="6"/>
        <v>166</v>
      </c>
      <c r="K84" s="14">
        <f t="shared" si="7"/>
        <v>49.8</v>
      </c>
      <c r="L84" s="14">
        <f>VLOOKUP(G84,'[1]面试成绩'!$G$3:$I$169,3,0)</f>
        <v>83.74</v>
      </c>
      <c r="M84" s="15">
        <v>33.49</v>
      </c>
      <c r="N84" s="15">
        <v>83.29</v>
      </c>
    </row>
    <row r="85" spans="1:14" ht="24" customHeight="1">
      <c r="A85" s="11">
        <v>4</v>
      </c>
      <c r="B85" s="12" t="s">
        <v>17</v>
      </c>
      <c r="C85" s="12" t="s">
        <v>221</v>
      </c>
      <c r="D85" s="12" t="s">
        <v>19</v>
      </c>
      <c r="E85" s="12" t="s">
        <v>20</v>
      </c>
      <c r="F85" s="12" t="s">
        <v>214</v>
      </c>
      <c r="G85" s="12" t="s">
        <v>222</v>
      </c>
      <c r="H85" s="12" t="s">
        <v>31</v>
      </c>
      <c r="I85" s="12" t="s">
        <v>182</v>
      </c>
      <c r="J85" s="14">
        <f t="shared" si="6"/>
        <v>164</v>
      </c>
      <c r="K85" s="14">
        <f t="shared" si="7"/>
        <v>49.199999999999996</v>
      </c>
      <c r="L85" s="14">
        <f>VLOOKUP(G85,'[1]面试成绩'!$G$3:$I$169,3,0)</f>
        <v>83.88</v>
      </c>
      <c r="M85" s="15">
        <v>33.55</v>
      </c>
      <c r="N85" s="15">
        <v>82.75</v>
      </c>
    </row>
    <row r="86" spans="1:14" ht="24" customHeight="1">
      <c r="A86" s="11">
        <v>5</v>
      </c>
      <c r="B86" s="12" t="s">
        <v>17</v>
      </c>
      <c r="C86" s="12" t="s">
        <v>223</v>
      </c>
      <c r="D86" s="12" t="s">
        <v>82</v>
      </c>
      <c r="E86" s="12" t="s">
        <v>20</v>
      </c>
      <c r="F86" s="12" t="s">
        <v>214</v>
      </c>
      <c r="G86" s="12" t="s">
        <v>224</v>
      </c>
      <c r="H86" s="12" t="s">
        <v>31</v>
      </c>
      <c r="I86" s="12" t="s">
        <v>152</v>
      </c>
      <c r="J86" s="14">
        <f t="shared" si="6"/>
        <v>162</v>
      </c>
      <c r="K86" s="14">
        <f t="shared" si="7"/>
        <v>48.6</v>
      </c>
      <c r="L86" s="14">
        <f>VLOOKUP(G86,'[1]面试成绩'!$G$3:$I$169,3,0)</f>
        <v>84.14</v>
      </c>
      <c r="M86" s="15">
        <v>33.65</v>
      </c>
      <c r="N86" s="15">
        <v>82.25</v>
      </c>
    </row>
    <row r="87" spans="1:14" ht="24" customHeight="1">
      <c r="A87" s="11">
        <v>6</v>
      </c>
      <c r="B87" s="12" t="s">
        <v>17</v>
      </c>
      <c r="C87" s="12" t="s">
        <v>225</v>
      </c>
      <c r="D87" s="12" t="s">
        <v>19</v>
      </c>
      <c r="E87" s="12" t="s">
        <v>20</v>
      </c>
      <c r="F87" s="12" t="s">
        <v>214</v>
      </c>
      <c r="G87" s="12" t="s">
        <v>226</v>
      </c>
      <c r="H87" s="12" t="s">
        <v>45</v>
      </c>
      <c r="I87" s="12" t="s">
        <v>227</v>
      </c>
      <c r="J87" s="14">
        <f t="shared" si="6"/>
        <v>160</v>
      </c>
      <c r="K87" s="14">
        <f t="shared" si="7"/>
        <v>48</v>
      </c>
      <c r="L87" s="14">
        <f>VLOOKUP(G87,'[1]面试成绩'!$G$3:$I$169,3,0)</f>
        <v>82.98</v>
      </c>
      <c r="M87" s="15">
        <v>33.19</v>
      </c>
      <c r="N87" s="15">
        <v>81.19</v>
      </c>
    </row>
    <row r="88" spans="1:14" ht="24" customHeight="1">
      <c r="A88" s="11">
        <v>7</v>
      </c>
      <c r="B88" s="12" t="s">
        <v>17</v>
      </c>
      <c r="C88" s="12" t="s">
        <v>228</v>
      </c>
      <c r="D88" s="12" t="s">
        <v>19</v>
      </c>
      <c r="E88" s="12" t="s">
        <v>20</v>
      </c>
      <c r="F88" s="12" t="s">
        <v>214</v>
      </c>
      <c r="G88" s="12" t="s">
        <v>229</v>
      </c>
      <c r="H88" s="12" t="s">
        <v>62</v>
      </c>
      <c r="I88" s="12" t="s">
        <v>182</v>
      </c>
      <c r="J88" s="14">
        <f t="shared" si="6"/>
        <v>158</v>
      </c>
      <c r="K88" s="14">
        <f t="shared" si="7"/>
        <v>47.4</v>
      </c>
      <c r="L88" s="14">
        <f>VLOOKUP(G88,'[1]面试成绩'!$G$3:$I$169,3,0)</f>
        <v>83.06</v>
      </c>
      <c r="M88" s="15">
        <v>33.22</v>
      </c>
      <c r="N88" s="15">
        <v>80.62</v>
      </c>
    </row>
    <row r="89" spans="1:14" ht="24" customHeight="1">
      <c r="A89" s="11">
        <v>8</v>
      </c>
      <c r="B89" s="12" t="s">
        <v>17</v>
      </c>
      <c r="C89" s="12" t="s">
        <v>230</v>
      </c>
      <c r="D89" s="12" t="s">
        <v>19</v>
      </c>
      <c r="E89" s="12" t="s">
        <v>20</v>
      </c>
      <c r="F89" s="12" t="s">
        <v>214</v>
      </c>
      <c r="G89" s="12" t="s">
        <v>231</v>
      </c>
      <c r="H89" s="12" t="s">
        <v>97</v>
      </c>
      <c r="I89" s="12" t="s">
        <v>232</v>
      </c>
      <c r="J89" s="14">
        <f t="shared" si="6"/>
        <v>158</v>
      </c>
      <c r="K89" s="14">
        <f t="shared" si="7"/>
        <v>47.4</v>
      </c>
      <c r="L89" s="14">
        <f>VLOOKUP(G89,'[1]面试成绩'!$G$3:$I$169,3,0)</f>
        <v>82.78</v>
      </c>
      <c r="M89" s="15">
        <v>33.11</v>
      </c>
      <c r="N89" s="15">
        <v>80.51</v>
      </c>
    </row>
    <row r="90" spans="1:14" ht="24" customHeight="1">
      <c r="A90" s="11">
        <v>9</v>
      </c>
      <c r="B90" s="12" t="s">
        <v>17</v>
      </c>
      <c r="C90" s="12" t="s">
        <v>233</v>
      </c>
      <c r="D90" s="12" t="s">
        <v>19</v>
      </c>
      <c r="E90" s="12" t="s">
        <v>20</v>
      </c>
      <c r="F90" s="12" t="s">
        <v>214</v>
      </c>
      <c r="G90" s="12" t="s">
        <v>234</v>
      </c>
      <c r="H90" s="12" t="s">
        <v>127</v>
      </c>
      <c r="I90" s="12" t="s">
        <v>84</v>
      </c>
      <c r="J90" s="14">
        <f t="shared" si="6"/>
        <v>150</v>
      </c>
      <c r="K90" s="14">
        <f t="shared" si="7"/>
        <v>45</v>
      </c>
      <c r="L90" s="14">
        <f>VLOOKUP(G90,'[1]面试成绩'!$G$3:$I$169,3,0)</f>
        <v>84.22</v>
      </c>
      <c r="M90" s="15">
        <v>33.68</v>
      </c>
      <c r="N90" s="15">
        <v>78.68</v>
      </c>
    </row>
    <row r="91" spans="1:14" ht="24" customHeight="1">
      <c r="A91" s="11">
        <v>10</v>
      </c>
      <c r="B91" s="12" t="s">
        <v>17</v>
      </c>
      <c r="C91" s="12" t="s">
        <v>235</v>
      </c>
      <c r="D91" s="12" t="s">
        <v>19</v>
      </c>
      <c r="E91" s="12" t="s">
        <v>20</v>
      </c>
      <c r="F91" s="12" t="s">
        <v>214</v>
      </c>
      <c r="G91" s="12" t="s">
        <v>236</v>
      </c>
      <c r="H91" s="12" t="s">
        <v>109</v>
      </c>
      <c r="I91" s="12" t="s">
        <v>220</v>
      </c>
      <c r="J91" s="14">
        <f t="shared" si="6"/>
        <v>149</v>
      </c>
      <c r="K91" s="14">
        <f t="shared" si="7"/>
        <v>44.699999999999996</v>
      </c>
      <c r="L91" s="14">
        <f>VLOOKUP(G91,'[1]面试成绩'!$G$3:$I$169,3,0)</f>
        <v>83.34</v>
      </c>
      <c r="M91" s="15">
        <v>33.33</v>
      </c>
      <c r="N91" s="15">
        <v>78.03</v>
      </c>
    </row>
    <row r="92" spans="1:14" ht="24" customHeight="1">
      <c r="A92" s="11">
        <v>11</v>
      </c>
      <c r="B92" s="12" t="s">
        <v>17</v>
      </c>
      <c r="C92" s="12" t="s">
        <v>237</v>
      </c>
      <c r="D92" s="12" t="s">
        <v>19</v>
      </c>
      <c r="E92" s="12" t="s">
        <v>20</v>
      </c>
      <c r="F92" s="12" t="s">
        <v>214</v>
      </c>
      <c r="G92" s="12" t="s">
        <v>238</v>
      </c>
      <c r="H92" s="12" t="s">
        <v>49</v>
      </c>
      <c r="I92" s="12" t="s">
        <v>125</v>
      </c>
      <c r="J92" s="14">
        <f t="shared" si="6"/>
        <v>150</v>
      </c>
      <c r="K92" s="14">
        <f t="shared" si="7"/>
        <v>45</v>
      </c>
      <c r="L92" s="14">
        <f>VLOOKUP(G92,'[1]面试成绩'!$G$3:$I$169,3,0)</f>
        <v>82.46</v>
      </c>
      <c r="M92" s="15">
        <v>32.98</v>
      </c>
      <c r="N92" s="15">
        <v>77.98</v>
      </c>
    </row>
    <row r="93" spans="1:14" ht="24" customHeight="1">
      <c r="A93" s="11"/>
      <c r="B93" s="11"/>
      <c r="C93" s="11"/>
      <c r="D93" s="11"/>
      <c r="E93" s="11"/>
      <c r="F93" s="11"/>
      <c r="G93" s="11"/>
      <c r="H93" s="11"/>
      <c r="I93" s="11"/>
      <c r="J93" s="14"/>
      <c r="K93" s="14"/>
      <c r="L93" s="14"/>
      <c r="M93" s="14"/>
      <c r="N93" s="14"/>
    </row>
    <row r="94" spans="1:14" s="3" customFormat="1" ht="24" customHeight="1">
      <c r="A94" s="11">
        <v>1</v>
      </c>
      <c r="B94" s="12" t="s">
        <v>17</v>
      </c>
      <c r="C94" s="12" t="s">
        <v>239</v>
      </c>
      <c r="D94" s="12" t="s">
        <v>19</v>
      </c>
      <c r="E94" s="12" t="s">
        <v>20</v>
      </c>
      <c r="F94" s="12" t="s">
        <v>240</v>
      </c>
      <c r="G94" s="12" t="s">
        <v>241</v>
      </c>
      <c r="H94" s="12" t="s">
        <v>28</v>
      </c>
      <c r="I94" s="12" t="s">
        <v>94</v>
      </c>
      <c r="J94" s="14">
        <f aca="true" t="shared" si="8" ref="J94:J97">H94+I94</f>
        <v>156</v>
      </c>
      <c r="K94" s="14">
        <f aca="true" t="shared" si="9" ref="K94:K97">J94*0.3</f>
        <v>46.8</v>
      </c>
      <c r="L94" s="14">
        <f>VLOOKUP(G94,'[1]面试成绩'!$G$3:$I$169,3,0)</f>
        <v>82.42</v>
      </c>
      <c r="M94" s="15">
        <v>32.96</v>
      </c>
      <c r="N94" s="15">
        <v>79.76</v>
      </c>
    </row>
    <row r="95" spans="1:14" s="3" customFormat="1" ht="24" customHeight="1">
      <c r="A95" s="11">
        <v>2</v>
      </c>
      <c r="B95" s="12" t="s">
        <v>17</v>
      </c>
      <c r="C95" s="12" t="s">
        <v>242</v>
      </c>
      <c r="D95" s="12" t="s">
        <v>19</v>
      </c>
      <c r="E95" s="12" t="s">
        <v>20</v>
      </c>
      <c r="F95" s="12" t="s">
        <v>240</v>
      </c>
      <c r="G95" s="12" t="s">
        <v>243</v>
      </c>
      <c r="H95" s="12" t="s">
        <v>62</v>
      </c>
      <c r="I95" s="12" t="s">
        <v>104</v>
      </c>
      <c r="J95" s="14">
        <f t="shared" si="8"/>
        <v>151</v>
      </c>
      <c r="K95" s="14">
        <f t="shared" si="9"/>
        <v>45.3</v>
      </c>
      <c r="L95" s="14">
        <f>VLOOKUP(G95,'[1]面试成绩'!$G$3:$I$169,3,0)</f>
        <v>82.04</v>
      </c>
      <c r="M95" s="15">
        <v>32.81</v>
      </c>
      <c r="N95" s="15">
        <v>78.11</v>
      </c>
    </row>
    <row r="96" spans="1:14" ht="24" customHeight="1">
      <c r="A96" s="11">
        <v>3</v>
      </c>
      <c r="B96" s="12" t="s">
        <v>17</v>
      </c>
      <c r="C96" s="12" t="s">
        <v>244</v>
      </c>
      <c r="D96" s="12" t="s">
        <v>19</v>
      </c>
      <c r="E96" s="12" t="s">
        <v>20</v>
      </c>
      <c r="F96" s="12" t="s">
        <v>240</v>
      </c>
      <c r="G96" s="12" t="s">
        <v>245</v>
      </c>
      <c r="H96" s="12" t="s">
        <v>97</v>
      </c>
      <c r="I96" s="12" t="s">
        <v>94</v>
      </c>
      <c r="J96" s="14">
        <f t="shared" si="8"/>
        <v>147</v>
      </c>
      <c r="K96" s="14">
        <f t="shared" si="9"/>
        <v>44.1</v>
      </c>
      <c r="L96" s="14">
        <f>VLOOKUP(G96,'[1]面试成绩'!$G$3:$I$169,3,0)</f>
        <v>81.96</v>
      </c>
      <c r="M96" s="15">
        <v>32.78</v>
      </c>
      <c r="N96" s="15">
        <v>76.88</v>
      </c>
    </row>
    <row r="97" spans="1:14" ht="24" customHeight="1">
      <c r="A97" s="11">
        <v>4</v>
      </c>
      <c r="B97" s="12" t="s">
        <v>17</v>
      </c>
      <c r="C97" s="12" t="s">
        <v>246</v>
      </c>
      <c r="D97" s="12" t="s">
        <v>19</v>
      </c>
      <c r="E97" s="12" t="s">
        <v>20</v>
      </c>
      <c r="F97" s="12" t="s">
        <v>240</v>
      </c>
      <c r="G97" s="12" t="s">
        <v>247</v>
      </c>
      <c r="H97" s="12" t="s">
        <v>49</v>
      </c>
      <c r="I97" s="12" t="s">
        <v>46</v>
      </c>
      <c r="J97" s="14">
        <f t="shared" si="8"/>
        <v>144</v>
      </c>
      <c r="K97" s="14">
        <f t="shared" si="9"/>
        <v>43.199999999999996</v>
      </c>
      <c r="L97" s="14">
        <f>VLOOKUP(G97,'[1]面试成绩'!$G$3:$I$169,3,0)</f>
        <v>81.9</v>
      </c>
      <c r="M97" s="15">
        <v>32.76</v>
      </c>
      <c r="N97" s="15">
        <v>75.96</v>
      </c>
    </row>
    <row r="98" spans="1:14" ht="24" customHeight="1">
      <c r="A98" s="11"/>
      <c r="B98" s="11"/>
      <c r="C98" s="11"/>
      <c r="D98" s="11"/>
      <c r="E98" s="11"/>
      <c r="F98" s="11"/>
      <c r="G98" s="11"/>
      <c r="H98" s="11"/>
      <c r="I98" s="11"/>
      <c r="J98" s="14"/>
      <c r="K98" s="14"/>
      <c r="L98" s="14"/>
      <c r="M98" s="14"/>
      <c r="N98" s="14"/>
    </row>
    <row r="99" spans="1:14" s="3" customFormat="1" ht="24" customHeight="1">
      <c r="A99" s="11">
        <v>1</v>
      </c>
      <c r="B99" s="12" t="s">
        <v>17</v>
      </c>
      <c r="C99" s="12" t="s">
        <v>248</v>
      </c>
      <c r="D99" s="12" t="s">
        <v>19</v>
      </c>
      <c r="E99" s="12" t="s">
        <v>20</v>
      </c>
      <c r="F99" s="12" t="s">
        <v>249</v>
      </c>
      <c r="G99" s="12" t="s">
        <v>250</v>
      </c>
      <c r="H99" s="12" t="s">
        <v>84</v>
      </c>
      <c r="I99" s="12" t="s">
        <v>45</v>
      </c>
      <c r="J99" s="14">
        <f aca="true" t="shared" si="10" ref="J99:J105">H99+I99</f>
        <v>136</v>
      </c>
      <c r="K99" s="14">
        <f aca="true" t="shared" si="11" ref="K99:K105">J99*0.3</f>
        <v>40.8</v>
      </c>
      <c r="L99" s="14">
        <f>VLOOKUP(G99,'[1]面试成绩'!$G$3:$I$169,3,0)</f>
        <v>83.04</v>
      </c>
      <c r="M99" s="15">
        <v>33.21</v>
      </c>
      <c r="N99" s="15">
        <v>74.01</v>
      </c>
    </row>
    <row r="100" spans="1:14" ht="24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4"/>
      <c r="K100" s="14"/>
      <c r="L100" s="14"/>
      <c r="M100" s="14"/>
      <c r="N100" s="14"/>
    </row>
    <row r="101" spans="1:14" s="3" customFormat="1" ht="24" customHeight="1">
      <c r="A101" s="11">
        <v>1</v>
      </c>
      <c r="B101" s="12" t="s">
        <v>17</v>
      </c>
      <c r="C101" s="12" t="s">
        <v>251</v>
      </c>
      <c r="D101" s="12" t="s">
        <v>19</v>
      </c>
      <c r="E101" s="12" t="s">
        <v>20</v>
      </c>
      <c r="F101" s="12" t="s">
        <v>252</v>
      </c>
      <c r="G101" s="12" t="s">
        <v>253</v>
      </c>
      <c r="H101" s="12" t="s">
        <v>49</v>
      </c>
      <c r="I101" s="12" t="s">
        <v>149</v>
      </c>
      <c r="J101" s="14">
        <f t="shared" si="10"/>
        <v>152</v>
      </c>
      <c r="K101" s="14">
        <f t="shared" si="11"/>
        <v>45.6</v>
      </c>
      <c r="L101" s="14">
        <f>VLOOKUP(G101,'[1]面试成绩'!$G$3:$I$169,3,0)</f>
        <v>82.44</v>
      </c>
      <c r="M101" s="15">
        <v>32.97</v>
      </c>
      <c r="N101" s="15">
        <v>78.57</v>
      </c>
    </row>
    <row r="102" spans="1:14" s="3" customFormat="1" ht="24" customHeight="1">
      <c r="A102" s="11">
        <v>2</v>
      </c>
      <c r="B102" s="12" t="s">
        <v>17</v>
      </c>
      <c r="C102" s="12" t="s">
        <v>254</v>
      </c>
      <c r="D102" s="12" t="s">
        <v>19</v>
      </c>
      <c r="E102" s="12" t="s">
        <v>20</v>
      </c>
      <c r="F102" s="12" t="s">
        <v>252</v>
      </c>
      <c r="G102" s="12" t="s">
        <v>255</v>
      </c>
      <c r="H102" s="12" t="s">
        <v>27</v>
      </c>
      <c r="I102" s="12" t="s">
        <v>27</v>
      </c>
      <c r="J102" s="14">
        <f t="shared" si="10"/>
        <v>146</v>
      </c>
      <c r="K102" s="14">
        <f t="shared" si="11"/>
        <v>43.8</v>
      </c>
      <c r="L102" s="14">
        <f>VLOOKUP(G102,'[1]面试成绩'!$G$3:$I$169,3,0)</f>
        <v>82.64</v>
      </c>
      <c r="M102" s="15">
        <v>33.05</v>
      </c>
      <c r="N102" s="15">
        <v>76.85</v>
      </c>
    </row>
    <row r="103" spans="1:14" ht="24" customHeight="1">
      <c r="A103" s="11">
        <v>3</v>
      </c>
      <c r="B103" s="12" t="s">
        <v>17</v>
      </c>
      <c r="C103" s="12" t="s">
        <v>256</v>
      </c>
      <c r="D103" s="12" t="s">
        <v>19</v>
      </c>
      <c r="E103" s="12" t="s">
        <v>20</v>
      </c>
      <c r="F103" s="12" t="s">
        <v>252</v>
      </c>
      <c r="G103" s="12" t="s">
        <v>257</v>
      </c>
      <c r="H103" s="12" t="s">
        <v>258</v>
      </c>
      <c r="I103" s="12" t="s">
        <v>161</v>
      </c>
      <c r="J103" s="14">
        <f t="shared" si="10"/>
        <v>139</v>
      </c>
      <c r="K103" s="14">
        <f t="shared" si="11"/>
        <v>41.699999999999996</v>
      </c>
      <c r="L103" s="14">
        <f>VLOOKUP(G103,'[1]面试成绩'!$G$3:$I$169,3,0)</f>
        <v>82.84</v>
      </c>
      <c r="M103" s="15">
        <v>33.13</v>
      </c>
      <c r="N103" s="15">
        <v>74.83</v>
      </c>
    </row>
    <row r="104" spans="1:14" ht="24" customHeight="1">
      <c r="A104" s="11">
        <v>4</v>
      </c>
      <c r="B104" s="12" t="s">
        <v>17</v>
      </c>
      <c r="C104" s="12" t="s">
        <v>259</v>
      </c>
      <c r="D104" s="12" t="s">
        <v>82</v>
      </c>
      <c r="E104" s="12" t="s">
        <v>20</v>
      </c>
      <c r="F104" s="12" t="s">
        <v>252</v>
      </c>
      <c r="G104" s="12" t="s">
        <v>260</v>
      </c>
      <c r="H104" s="12" t="s">
        <v>261</v>
      </c>
      <c r="I104" s="12" t="s">
        <v>104</v>
      </c>
      <c r="J104" s="14">
        <f t="shared" si="10"/>
        <v>132</v>
      </c>
      <c r="K104" s="14">
        <f t="shared" si="11"/>
        <v>39.6</v>
      </c>
      <c r="L104" s="14">
        <f>VLOOKUP(G104,'[1]面试成绩'!$G$3:$I$169,3,0)</f>
        <v>81.56</v>
      </c>
      <c r="M104" s="15">
        <v>32.62</v>
      </c>
      <c r="N104" s="15">
        <v>72.22</v>
      </c>
    </row>
    <row r="105" spans="1:14" ht="24" customHeight="1">
      <c r="A105" s="11">
        <v>5</v>
      </c>
      <c r="B105" s="12" t="s">
        <v>17</v>
      </c>
      <c r="C105" s="12" t="s">
        <v>262</v>
      </c>
      <c r="D105" s="12" t="s">
        <v>19</v>
      </c>
      <c r="E105" s="12" t="s">
        <v>20</v>
      </c>
      <c r="F105" s="12" t="s">
        <v>252</v>
      </c>
      <c r="G105" s="12" t="s">
        <v>263</v>
      </c>
      <c r="H105" s="12" t="s">
        <v>80</v>
      </c>
      <c r="I105" s="12" t="s">
        <v>53</v>
      </c>
      <c r="J105" s="14">
        <f t="shared" si="10"/>
        <v>130</v>
      </c>
      <c r="K105" s="14">
        <f t="shared" si="11"/>
        <v>39</v>
      </c>
      <c r="L105" s="14">
        <f>VLOOKUP(G105,'[1]面试成绩'!$G$3:$I$169,3,0)</f>
        <v>81.84</v>
      </c>
      <c r="M105" s="15">
        <v>32.73</v>
      </c>
      <c r="N105" s="15">
        <v>71.73</v>
      </c>
    </row>
    <row r="106" spans="1:14" ht="24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4"/>
      <c r="K106" s="14"/>
      <c r="L106" s="14"/>
      <c r="M106" s="14"/>
      <c r="N106" s="14"/>
    </row>
    <row r="107" spans="1:14" s="3" customFormat="1" ht="24" customHeight="1">
      <c r="A107" s="11">
        <v>1</v>
      </c>
      <c r="B107" s="12" t="s">
        <v>264</v>
      </c>
      <c r="C107" s="12" t="s">
        <v>265</v>
      </c>
      <c r="D107" s="12" t="s">
        <v>19</v>
      </c>
      <c r="E107" s="12" t="s">
        <v>266</v>
      </c>
      <c r="F107" s="12" t="s">
        <v>267</v>
      </c>
      <c r="G107" s="12" t="s">
        <v>268</v>
      </c>
      <c r="H107" s="12" t="s">
        <v>127</v>
      </c>
      <c r="I107" s="12" t="s">
        <v>62</v>
      </c>
      <c r="J107" s="14">
        <f aca="true" t="shared" si="12" ref="J107:J109">H107+I107</f>
        <v>139</v>
      </c>
      <c r="K107" s="14">
        <f aca="true" t="shared" si="13" ref="K107:K109">J107*0.3</f>
        <v>41.699999999999996</v>
      </c>
      <c r="L107" s="14">
        <f>VLOOKUP(G107,'[1]面试成绩'!$G$3:$I$169,3,0)</f>
        <v>82.28</v>
      </c>
      <c r="M107" s="15">
        <v>32.91</v>
      </c>
      <c r="N107" s="15">
        <v>74.61</v>
      </c>
    </row>
    <row r="108" spans="1:14" ht="24" customHeight="1">
      <c r="A108" s="11">
        <v>2</v>
      </c>
      <c r="B108" s="12" t="s">
        <v>264</v>
      </c>
      <c r="C108" s="12" t="s">
        <v>269</v>
      </c>
      <c r="D108" s="12" t="s">
        <v>19</v>
      </c>
      <c r="E108" s="12" t="s">
        <v>266</v>
      </c>
      <c r="F108" s="12" t="s">
        <v>267</v>
      </c>
      <c r="G108" s="12" t="s">
        <v>270</v>
      </c>
      <c r="H108" s="12" t="s">
        <v>45</v>
      </c>
      <c r="I108" s="12" t="s">
        <v>52</v>
      </c>
      <c r="J108" s="14">
        <f t="shared" si="12"/>
        <v>121</v>
      </c>
      <c r="K108" s="14">
        <f t="shared" si="13"/>
        <v>36.3</v>
      </c>
      <c r="L108" s="14">
        <f>VLOOKUP(G108,'[1]面试成绩'!$G$3:$I$169,3,0)</f>
        <v>83.54</v>
      </c>
      <c r="M108" s="15">
        <v>33.41</v>
      </c>
      <c r="N108" s="15">
        <v>69.71</v>
      </c>
    </row>
    <row r="109" spans="1:14" ht="24" customHeight="1">
      <c r="A109" s="11">
        <v>3</v>
      </c>
      <c r="B109" s="12" t="s">
        <v>264</v>
      </c>
      <c r="C109" s="12" t="s">
        <v>271</v>
      </c>
      <c r="D109" s="12" t="s">
        <v>19</v>
      </c>
      <c r="E109" s="12" t="s">
        <v>266</v>
      </c>
      <c r="F109" s="12" t="s">
        <v>267</v>
      </c>
      <c r="G109" s="12" t="s">
        <v>272</v>
      </c>
      <c r="H109" s="12" t="s">
        <v>202</v>
      </c>
      <c r="I109" s="12" t="s">
        <v>23</v>
      </c>
      <c r="J109" s="14">
        <f t="shared" si="12"/>
        <v>120</v>
      </c>
      <c r="K109" s="14">
        <f t="shared" si="13"/>
        <v>36</v>
      </c>
      <c r="L109" s="14">
        <f>VLOOKUP(G109,'[1]面试成绩'!$G$3:$I$169,3,0)</f>
        <v>83.38</v>
      </c>
      <c r="M109" s="15">
        <v>33.35</v>
      </c>
      <c r="N109" s="15">
        <v>69.35</v>
      </c>
    </row>
    <row r="110" spans="1:14" ht="24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4"/>
      <c r="K110" s="14"/>
      <c r="L110" s="14"/>
      <c r="M110" s="14"/>
      <c r="N110" s="14"/>
    </row>
    <row r="111" spans="1:14" s="3" customFormat="1" ht="24" customHeight="1">
      <c r="A111" s="11">
        <v>1</v>
      </c>
      <c r="B111" s="12" t="s">
        <v>264</v>
      </c>
      <c r="C111" s="12" t="s">
        <v>273</v>
      </c>
      <c r="D111" s="12" t="s">
        <v>19</v>
      </c>
      <c r="E111" s="12" t="s">
        <v>266</v>
      </c>
      <c r="F111" s="12" t="s">
        <v>274</v>
      </c>
      <c r="G111" s="12" t="s">
        <v>275</v>
      </c>
      <c r="H111" s="12" t="s">
        <v>127</v>
      </c>
      <c r="I111" s="12" t="s">
        <v>23</v>
      </c>
      <c r="J111" s="14">
        <f aca="true" t="shared" si="14" ref="J111:J120">H111+I111</f>
        <v>140</v>
      </c>
      <c r="K111" s="14">
        <f aca="true" t="shared" si="15" ref="K111:K120">J111*0.3</f>
        <v>42</v>
      </c>
      <c r="L111" s="14">
        <f>VLOOKUP(G111,'[1]面试成绩'!$G$3:$I$169,3,0)</f>
        <v>83.9</v>
      </c>
      <c r="M111" s="15">
        <v>33.56</v>
      </c>
      <c r="N111" s="15">
        <v>75.56</v>
      </c>
    </row>
    <row r="112" spans="1:14" ht="24" customHeight="1">
      <c r="A112" s="11">
        <v>2</v>
      </c>
      <c r="B112" s="12" t="s">
        <v>264</v>
      </c>
      <c r="C112" s="12" t="s">
        <v>276</v>
      </c>
      <c r="D112" s="12" t="s">
        <v>19</v>
      </c>
      <c r="E112" s="12" t="s">
        <v>266</v>
      </c>
      <c r="F112" s="12" t="s">
        <v>274</v>
      </c>
      <c r="G112" s="12" t="s">
        <v>277</v>
      </c>
      <c r="H112" s="12" t="s">
        <v>49</v>
      </c>
      <c r="I112" s="12" t="s">
        <v>72</v>
      </c>
      <c r="J112" s="14">
        <f t="shared" si="14"/>
        <v>125</v>
      </c>
      <c r="K112" s="14">
        <f t="shared" si="15"/>
        <v>37.5</v>
      </c>
      <c r="L112" s="14">
        <f>VLOOKUP(G112,'[1]面试成绩'!$G$3:$I$169,3,0)</f>
        <v>82.86</v>
      </c>
      <c r="M112" s="15">
        <v>33.14</v>
      </c>
      <c r="N112" s="15">
        <v>70.64</v>
      </c>
    </row>
    <row r="113" spans="1:14" ht="24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4"/>
      <c r="K113" s="14"/>
      <c r="L113" s="14"/>
      <c r="M113" s="14"/>
      <c r="N113" s="14"/>
    </row>
    <row r="114" spans="1:14" s="3" customFormat="1" ht="24" customHeight="1">
      <c r="A114" s="11">
        <v>1</v>
      </c>
      <c r="B114" s="12" t="s">
        <v>264</v>
      </c>
      <c r="C114" s="12" t="s">
        <v>278</v>
      </c>
      <c r="D114" s="12" t="s">
        <v>19</v>
      </c>
      <c r="E114" s="12" t="s">
        <v>266</v>
      </c>
      <c r="F114" s="12" t="s">
        <v>279</v>
      </c>
      <c r="G114" s="12" t="s">
        <v>280</v>
      </c>
      <c r="H114" s="12" t="s">
        <v>46</v>
      </c>
      <c r="I114" s="12" t="s">
        <v>149</v>
      </c>
      <c r="J114" s="14">
        <f t="shared" si="14"/>
        <v>162</v>
      </c>
      <c r="K114" s="14">
        <f t="shared" si="15"/>
        <v>48.6</v>
      </c>
      <c r="L114" s="14">
        <f>VLOOKUP(G114,'[1]面试成绩'!$G$3:$I$169,3,0)</f>
        <v>84.04</v>
      </c>
      <c r="M114" s="15">
        <v>33.61</v>
      </c>
      <c r="N114" s="15">
        <v>82.21</v>
      </c>
    </row>
    <row r="115" spans="1:14" s="3" customFormat="1" ht="24" customHeight="1">
      <c r="A115" s="11">
        <v>2</v>
      </c>
      <c r="B115" s="12" t="s">
        <v>264</v>
      </c>
      <c r="C115" s="12" t="s">
        <v>281</v>
      </c>
      <c r="D115" s="12" t="s">
        <v>19</v>
      </c>
      <c r="E115" s="12" t="s">
        <v>266</v>
      </c>
      <c r="F115" s="12" t="s">
        <v>279</v>
      </c>
      <c r="G115" s="12" t="s">
        <v>282</v>
      </c>
      <c r="H115" s="12" t="s">
        <v>94</v>
      </c>
      <c r="I115" s="12" t="s">
        <v>27</v>
      </c>
      <c r="J115" s="14">
        <f t="shared" si="14"/>
        <v>157</v>
      </c>
      <c r="K115" s="14">
        <f t="shared" si="15"/>
        <v>47.1</v>
      </c>
      <c r="L115" s="14">
        <f>VLOOKUP(G115,'[1]面试成绩'!$G$3:$I$169,3,0)</f>
        <v>82.88</v>
      </c>
      <c r="M115" s="15">
        <v>33.15</v>
      </c>
      <c r="N115" s="15">
        <v>80.25</v>
      </c>
    </row>
    <row r="116" spans="1:14" ht="24" customHeight="1">
      <c r="A116" s="11">
        <v>3</v>
      </c>
      <c r="B116" s="12" t="s">
        <v>264</v>
      </c>
      <c r="C116" s="12" t="s">
        <v>283</v>
      </c>
      <c r="D116" s="12" t="s">
        <v>19</v>
      </c>
      <c r="E116" s="12" t="s">
        <v>266</v>
      </c>
      <c r="F116" s="12" t="s">
        <v>279</v>
      </c>
      <c r="G116" s="12" t="s">
        <v>284</v>
      </c>
      <c r="H116" s="12" t="s">
        <v>31</v>
      </c>
      <c r="I116" s="12" t="s">
        <v>24</v>
      </c>
      <c r="J116" s="14">
        <f t="shared" si="14"/>
        <v>151</v>
      </c>
      <c r="K116" s="14">
        <f t="shared" si="15"/>
        <v>45.3</v>
      </c>
      <c r="L116" s="14">
        <f>VLOOKUP(G116,'[1]面试成绩'!$G$3:$I$169,3,0)</f>
        <v>83.06</v>
      </c>
      <c r="M116" s="15">
        <v>33.22</v>
      </c>
      <c r="N116" s="15">
        <v>78.52</v>
      </c>
    </row>
    <row r="117" spans="1:14" ht="24" customHeight="1">
      <c r="A117" s="11">
        <v>4</v>
      </c>
      <c r="B117" s="12" t="s">
        <v>264</v>
      </c>
      <c r="C117" s="12" t="s">
        <v>285</v>
      </c>
      <c r="D117" s="12" t="s">
        <v>19</v>
      </c>
      <c r="E117" s="12" t="s">
        <v>266</v>
      </c>
      <c r="F117" s="12" t="s">
        <v>279</v>
      </c>
      <c r="G117" s="12" t="s">
        <v>286</v>
      </c>
      <c r="H117" s="12" t="s">
        <v>59</v>
      </c>
      <c r="I117" s="12" t="s">
        <v>28</v>
      </c>
      <c r="J117" s="14">
        <f t="shared" si="14"/>
        <v>150</v>
      </c>
      <c r="K117" s="14">
        <f t="shared" si="15"/>
        <v>45</v>
      </c>
      <c r="L117" s="14">
        <f>VLOOKUP(G117,'[1]面试成绩'!$G$3:$I$169,3,0)</f>
        <v>82.52</v>
      </c>
      <c r="M117" s="15">
        <v>33</v>
      </c>
      <c r="N117" s="16">
        <v>78</v>
      </c>
    </row>
    <row r="118" spans="1:14" ht="24" customHeight="1">
      <c r="A118" s="11">
        <v>5</v>
      </c>
      <c r="B118" s="12" t="s">
        <v>264</v>
      </c>
      <c r="C118" s="12" t="s">
        <v>287</v>
      </c>
      <c r="D118" s="12" t="s">
        <v>19</v>
      </c>
      <c r="E118" s="12" t="s">
        <v>266</v>
      </c>
      <c r="F118" s="12" t="s">
        <v>279</v>
      </c>
      <c r="G118" s="12" t="s">
        <v>288</v>
      </c>
      <c r="H118" s="12" t="s">
        <v>49</v>
      </c>
      <c r="I118" s="12" t="s">
        <v>125</v>
      </c>
      <c r="J118" s="14">
        <f>H118+I118</f>
        <v>150</v>
      </c>
      <c r="K118" s="14">
        <f>J118*0.3</f>
        <v>45</v>
      </c>
      <c r="L118" s="14">
        <f>VLOOKUP(G118,'[1]面试成绩'!$G$3:$I$169,3,0)</f>
        <v>82.5</v>
      </c>
      <c r="M118" s="15">
        <v>33</v>
      </c>
      <c r="N118" s="17">
        <v>78</v>
      </c>
    </row>
    <row r="119" spans="1:14" ht="24" customHeight="1">
      <c r="A119" s="11">
        <v>6</v>
      </c>
      <c r="B119" s="12" t="s">
        <v>264</v>
      </c>
      <c r="C119" s="12" t="s">
        <v>289</v>
      </c>
      <c r="D119" s="12" t="s">
        <v>19</v>
      </c>
      <c r="E119" s="12" t="s">
        <v>266</v>
      </c>
      <c r="F119" s="12" t="s">
        <v>279</v>
      </c>
      <c r="G119" s="12" t="s">
        <v>290</v>
      </c>
      <c r="H119" s="12" t="s">
        <v>31</v>
      </c>
      <c r="I119" s="12" t="s">
        <v>59</v>
      </c>
      <c r="J119" s="14">
        <f>H119+I119</f>
        <v>149</v>
      </c>
      <c r="K119" s="14">
        <f>J119*0.3</f>
        <v>44.699999999999996</v>
      </c>
      <c r="L119" s="14">
        <f>VLOOKUP(G119,'[1]面试成绩'!$G$3:$I$169,3,0)</f>
        <v>82.9</v>
      </c>
      <c r="M119" s="15">
        <v>33.16</v>
      </c>
      <c r="N119" s="15">
        <v>77.86</v>
      </c>
    </row>
    <row r="120" spans="1:14" ht="24" customHeight="1">
      <c r="A120" s="11">
        <v>7</v>
      </c>
      <c r="B120" s="12" t="s">
        <v>264</v>
      </c>
      <c r="C120" s="12" t="s">
        <v>291</v>
      </c>
      <c r="D120" s="12" t="s">
        <v>19</v>
      </c>
      <c r="E120" s="12" t="s">
        <v>266</v>
      </c>
      <c r="F120" s="12" t="s">
        <v>279</v>
      </c>
      <c r="G120" s="12" t="s">
        <v>292</v>
      </c>
      <c r="H120" s="12" t="s">
        <v>293</v>
      </c>
      <c r="I120" s="12" t="s">
        <v>89</v>
      </c>
      <c r="J120" s="14">
        <f>H120+I120</f>
        <v>149</v>
      </c>
      <c r="K120" s="14">
        <f>J120*0.3</f>
        <v>44.699999999999996</v>
      </c>
      <c r="L120" s="14">
        <f>VLOOKUP(G120,'[1]面试成绩'!$G$3:$I$169,3,0)</f>
        <v>82.54</v>
      </c>
      <c r="M120" s="15">
        <v>33.01</v>
      </c>
      <c r="N120" s="15">
        <v>77.71</v>
      </c>
    </row>
    <row r="121" spans="1:14" ht="24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4"/>
      <c r="K121" s="14"/>
      <c r="L121" s="14"/>
      <c r="M121" s="14"/>
      <c r="N121" s="14"/>
    </row>
    <row r="122" spans="1:14" s="3" customFormat="1" ht="24" customHeight="1">
      <c r="A122" s="11">
        <v>1</v>
      </c>
      <c r="B122" s="12" t="s">
        <v>264</v>
      </c>
      <c r="C122" s="12" t="s">
        <v>294</v>
      </c>
      <c r="D122" s="12" t="s">
        <v>19</v>
      </c>
      <c r="E122" s="12" t="s">
        <v>266</v>
      </c>
      <c r="F122" s="12" t="s">
        <v>295</v>
      </c>
      <c r="G122" s="12" t="s">
        <v>296</v>
      </c>
      <c r="H122" s="12" t="s">
        <v>27</v>
      </c>
      <c r="I122" s="12" t="s">
        <v>23</v>
      </c>
      <c r="J122" s="14">
        <f aca="true" t="shared" si="16" ref="J122:J128">H122+I122</f>
        <v>139</v>
      </c>
      <c r="K122" s="14">
        <f aca="true" t="shared" si="17" ref="K122:K128">J122*0.3</f>
        <v>41.699999999999996</v>
      </c>
      <c r="L122" s="14">
        <f>VLOOKUP(G122,'[1]面试成绩'!$G$3:$I$169,3,0)</f>
        <v>83.5</v>
      </c>
      <c r="M122" s="15">
        <v>33.4</v>
      </c>
      <c r="N122" s="17">
        <v>75.1</v>
      </c>
    </row>
    <row r="123" spans="1:14" s="3" customFormat="1" ht="24" customHeight="1">
      <c r="A123" s="11"/>
      <c r="B123" s="12"/>
      <c r="C123" s="12"/>
      <c r="D123" s="12"/>
      <c r="E123" s="12"/>
      <c r="F123" s="12"/>
      <c r="G123" s="12"/>
      <c r="H123" s="12"/>
      <c r="I123" s="12"/>
      <c r="J123" s="14"/>
      <c r="K123" s="14"/>
      <c r="L123" s="14"/>
      <c r="M123" s="15"/>
      <c r="N123" s="17"/>
    </row>
    <row r="124" spans="1:14" s="3" customFormat="1" ht="24" customHeight="1">
      <c r="A124" s="11">
        <v>1</v>
      </c>
      <c r="B124" s="12" t="s">
        <v>264</v>
      </c>
      <c r="C124" s="12" t="s">
        <v>297</v>
      </c>
      <c r="D124" s="12" t="s">
        <v>82</v>
      </c>
      <c r="E124" s="12" t="s">
        <v>266</v>
      </c>
      <c r="F124" s="12" t="s">
        <v>298</v>
      </c>
      <c r="G124" s="12" t="s">
        <v>299</v>
      </c>
      <c r="H124" s="12" t="s">
        <v>39</v>
      </c>
      <c r="I124" s="12" t="s">
        <v>227</v>
      </c>
      <c r="J124" s="14">
        <f t="shared" si="16"/>
        <v>169</v>
      </c>
      <c r="K124" s="14">
        <f t="shared" si="17"/>
        <v>50.699999999999996</v>
      </c>
      <c r="L124" s="14">
        <f>VLOOKUP(G124,'[1]面试成绩'!$G$3:$I$169,3,0)</f>
        <v>82.2</v>
      </c>
      <c r="M124" s="15">
        <v>32.88</v>
      </c>
      <c r="N124" s="15">
        <v>83.58</v>
      </c>
    </row>
    <row r="125" spans="1:14" s="3" customFormat="1" ht="24" customHeight="1">
      <c r="A125" s="11">
        <v>2</v>
      </c>
      <c r="B125" s="12" t="s">
        <v>264</v>
      </c>
      <c r="C125" s="12" t="s">
        <v>300</v>
      </c>
      <c r="D125" s="12" t="s">
        <v>19</v>
      </c>
      <c r="E125" s="12" t="s">
        <v>266</v>
      </c>
      <c r="F125" s="12" t="s">
        <v>298</v>
      </c>
      <c r="G125" s="12" t="s">
        <v>301</v>
      </c>
      <c r="H125" s="12" t="s">
        <v>69</v>
      </c>
      <c r="I125" s="12" t="s">
        <v>302</v>
      </c>
      <c r="J125" s="14">
        <f t="shared" si="16"/>
        <v>158</v>
      </c>
      <c r="K125" s="14">
        <f t="shared" si="17"/>
        <v>47.4</v>
      </c>
      <c r="L125" s="14">
        <f>VLOOKUP(G125,'[1]面试成绩'!$G$3:$I$169,3,0)</f>
        <v>84.7</v>
      </c>
      <c r="M125" s="15">
        <v>33.88</v>
      </c>
      <c r="N125" s="15">
        <v>81.28</v>
      </c>
    </row>
    <row r="126" spans="1:14" ht="24" customHeight="1">
      <c r="A126" s="11">
        <v>3</v>
      </c>
      <c r="B126" s="12" t="s">
        <v>264</v>
      </c>
      <c r="C126" s="12" t="s">
        <v>303</v>
      </c>
      <c r="D126" s="12" t="s">
        <v>19</v>
      </c>
      <c r="E126" s="12" t="s">
        <v>266</v>
      </c>
      <c r="F126" s="12" t="s">
        <v>298</v>
      </c>
      <c r="G126" s="12" t="s">
        <v>304</v>
      </c>
      <c r="H126" s="12" t="s">
        <v>293</v>
      </c>
      <c r="I126" s="12" t="s">
        <v>104</v>
      </c>
      <c r="J126" s="14">
        <f t="shared" si="16"/>
        <v>145</v>
      </c>
      <c r="K126" s="14">
        <f t="shared" si="17"/>
        <v>43.5</v>
      </c>
      <c r="L126" s="14">
        <f>VLOOKUP(G126,'[1]面试成绩'!$G$3:$I$169,3,0)</f>
        <v>82.8</v>
      </c>
      <c r="M126" s="15">
        <v>33.12</v>
      </c>
      <c r="N126" s="15">
        <v>76.62</v>
      </c>
    </row>
    <row r="127" spans="1:14" ht="24" customHeight="1">
      <c r="A127" s="11">
        <v>4</v>
      </c>
      <c r="B127" s="12" t="s">
        <v>264</v>
      </c>
      <c r="C127" s="12" t="s">
        <v>305</v>
      </c>
      <c r="D127" s="12" t="s">
        <v>19</v>
      </c>
      <c r="E127" s="12" t="s">
        <v>266</v>
      </c>
      <c r="F127" s="12" t="s">
        <v>298</v>
      </c>
      <c r="G127" s="12" t="s">
        <v>306</v>
      </c>
      <c r="H127" s="12" t="s">
        <v>293</v>
      </c>
      <c r="I127" s="12" t="s">
        <v>59</v>
      </c>
      <c r="J127" s="14">
        <f t="shared" si="16"/>
        <v>137</v>
      </c>
      <c r="K127" s="14">
        <f t="shared" si="17"/>
        <v>41.1</v>
      </c>
      <c r="L127" s="14">
        <f>VLOOKUP(G127,'[1]面试成绩'!$G$3:$I$169,3,0)</f>
        <v>83.66</v>
      </c>
      <c r="M127" s="15">
        <v>33.46</v>
      </c>
      <c r="N127" s="15">
        <v>74.56</v>
      </c>
    </row>
    <row r="128" spans="1:14" ht="24" customHeight="1">
      <c r="A128" s="11">
        <v>5</v>
      </c>
      <c r="B128" s="12" t="s">
        <v>264</v>
      </c>
      <c r="C128" s="12" t="s">
        <v>307</v>
      </c>
      <c r="D128" s="12" t="s">
        <v>19</v>
      </c>
      <c r="E128" s="12" t="s">
        <v>266</v>
      </c>
      <c r="F128" s="12" t="s">
        <v>298</v>
      </c>
      <c r="G128" s="12" t="s">
        <v>308</v>
      </c>
      <c r="H128" s="12" t="s">
        <v>309</v>
      </c>
      <c r="I128" s="12" t="s">
        <v>84</v>
      </c>
      <c r="J128" s="14">
        <f t="shared" si="16"/>
        <v>128</v>
      </c>
      <c r="K128" s="14">
        <f t="shared" si="17"/>
        <v>38.4</v>
      </c>
      <c r="L128" s="14">
        <f>VLOOKUP(G128,'[1]面试成绩'!$G$3:$I$169,3,0)</f>
        <v>83.54</v>
      </c>
      <c r="M128" s="15">
        <v>33.41</v>
      </c>
      <c r="N128" s="15">
        <v>71.81</v>
      </c>
    </row>
    <row r="129" spans="1:14" ht="24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4"/>
      <c r="K129" s="14"/>
      <c r="L129" s="14"/>
      <c r="M129" s="14"/>
      <c r="N129" s="14"/>
    </row>
    <row r="130" spans="1:14" s="3" customFormat="1" ht="24" customHeight="1">
      <c r="A130" s="11">
        <v>1</v>
      </c>
      <c r="B130" s="12" t="s">
        <v>264</v>
      </c>
      <c r="C130" s="12" t="s">
        <v>310</v>
      </c>
      <c r="D130" s="12" t="s">
        <v>19</v>
      </c>
      <c r="E130" s="12" t="s">
        <v>266</v>
      </c>
      <c r="F130" s="12" t="s">
        <v>311</v>
      </c>
      <c r="G130" s="12" t="s">
        <v>312</v>
      </c>
      <c r="H130" s="12" t="s">
        <v>104</v>
      </c>
      <c r="I130" s="12" t="s">
        <v>313</v>
      </c>
      <c r="J130" s="14">
        <f aca="true" t="shared" si="18" ref="J130:J138">H130+I130</f>
        <v>173.5</v>
      </c>
      <c r="K130" s="14">
        <f aca="true" t="shared" si="19" ref="K130:K138">J130*0.3</f>
        <v>52.05</v>
      </c>
      <c r="L130" s="14">
        <f>VLOOKUP(G130,'[1]面试成绩'!$G$3:$I$169,3,0)</f>
        <v>80.6</v>
      </c>
      <c r="M130" s="15">
        <v>32.24</v>
      </c>
      <c r="N130" s="15">
        <v>84.29</v>
      </c>
    </row>
    <row r="131" spans="1:14" s="3" customFormat="1" ht="24" customHeight="1">
      <c r="A131" s="11">
        <v>2</v>
      </c>
      <c r="B131" s="12" t="s">
        <v>264</v>
      </c>
      <c r="C131" s="12" t="s">
        <v>314</v>
      </c>
      <c r="D131" s="12" t="s">
        <v>82</v>
      </c>
      <c r="E131" s="12" t="s">
        <v>266</v>
      </c>
      <c r="F131" s="12" t="s">
        <v>311</v>
      </c>
      <c r="G131" s="12" t="s">
        <v>315</v>
      </c>
      <c r="H131" s="12" t="s">
        <v>125</v>
      </c>
      <c r="I131" s="12" t="s">
        <v>101</v>
      </c>
      <c r="J131" s="14">
        <f t="shared" si="18"/>
        <v>162</v>
      </c>
      <c r="K131" s="14">
        <f t="shared" si="19"/>
        <v>48.6</v>
      </c>
      <c r="L131" s="14">
        <f>VLOOKUP(G131,'[1]面试成绩'!$G$3:$I$169,3,0)</f>
        <v>84.38</v>
      </c>
      <c r="M131" s="15">
        <v>33.75</v>
      </c>
      <c r="N131" s="15">
        <v>82.35</v>
      </c>
    </row>
    <row r="132" spans="1:14" s="3" customFormat="1" ht="24" customHeight="1">
      <c r="A132" s="11">
        <v>3</v>
      </c>
      <c r="B132" s="12" t="s">
        <v>264</v>
      </c>
      <c r="C132" s="12" t="s">
        <v>316</v>
      </c>
      <c r="D132" s="12" t="s">
        <v>82</v>
      </c>
      <c r="E132" s="12" t="s">
        <v>266</v>
      </c>
      <c r="F132" s="12" t="s">
        <v>311</v>
      </c>
      <c r="G132" s="12" t="s">
        <v>317</v>
      </c>
      <c r="H132" s="12" t="s">
        <v>69</v>
      </c>
      <c r="I132" s="12" t="s">
        <v>59</v>
      </c>
      <c r="J132" s="14">
        <f t="shared" si="18"/>
        <v>142</v>
      </c>
      <c r="K132" s="14">
        <f t="shared" si="19"/>
        <v>42.6</v>
      </c>
      <c r="L132" s="14">
        <f>VLOOKUP(G132,'[1]面试成绩'!$G$3:$I$169,3,0)</f>
        <v>85.26</v>
      </c>
      <c r="M132" s="15">
        <v>34.1</v>
      </c>
      <c r="N132" s="15">
        <v>76.7</v>
      </c>
    </row>
    <row r="133" spans="1:14" ht="24" customHeight="1">
      <c r="A133" s="11">
        <v>4</v>
      </c>
      <c r="B133" s="12" t="s">
        <v>264</v>
      </c>
      <c r="C133" s="12" t="s">
        <v>318</v>
      </c>
      <c r="D133" s="12" t="s">
        <v>19</v>
      </c>
      <c r="E133" s="12" t="s">
        <v>266</v>
      </c>
      <c r="F133" s="12" t="s">
        <v>311</v>
      </c>
      <c r="G133" s="12" t="s">
        <v>319</v>
      </c>
      <c r="H133" s="12" t="s">
        <v>31</v>
      </c>
      <c r="I133" s="12" t="s">
        <v>84</v>
      </c>
      <c r="J133" s="14">
        <f t="shared" si="18"/>
        <v>147</v>
      </c>
      <c r="K133" s="14">
        <f t="shared" si="19"/>
        <v>44.1</v>
      </c>
      <c r="L133" s="14">
        <f>VLOOKUP(G133,'[1]面试成绩'!$G$3:$I$169,3,0)</f>
        <v>81.18</v>
      </c>
      <c r="M133" s="15">
        <v>32.47</v>
      </c>
      <c r="N133" s="15">
        <v>76.57</v>
      </c>
    </row>
    <row r="134" spans="1:14" ht="24" customHeight="1">
      <c r="A134" s="11">
        <v>5</v>
      </c>
      <c r="B134" s="12" t="s">
        <v>264</v>
      </c>
      <c r="C134" s="12" t="s">
        <v>320</v>
      </c>
      <c r="D134" s="12" t="s">
        <v>19</v>
      </c>
      <c r="E134" s="12" t="s">
        <v>266</v>
      </c>
      <c r="F134" s="12" t="s">
        <v>311</v>
      </c>
      <c r="G134" s="12" t="s">
        <v>321</v>
      </c>
      <c r="H134" s="12" t="s">
        <v>45</v>
      </c>
      <c r="I134" s="12" t="s">
        <v>31</v>
      </c>
      <c r="J134" s="14">
        <f t="shared" si="18"/>
        <v>131</v>
      </c>
      <c r="K134" s="14">
        <f t="shared" si="19"/>
        <v>39.3</v>
      </c>
      <c r="L134" s="14">
        <f>VLOOKUP(G134,'[1]面试成绩'!$G$3:$I$169,3,0)</f>
        <v>80.22</v>
      </c>
      <c r="M134" s="15">
        <v>32.08</v>
      </c>
      <c r="N134" s="15">
        <v>71.38</v>
      </c>
    </row>
    <row r="135" spans="1:14" ht="24" customHeight="1">
      <c r="A135" s="11">
        <v>6</v>
      </c>
      <c r="B135" s="12" t="s">
        <v>264</v>
      </c>
      <c r="C135" s="12" t="s">
        <v>322</v>
      </c>
      <c r="D135" s="12" t="s">
        <v>19</v>
      </c>
      <c r="E135" s="12" t="s">
        <v>266</v>
      </c>
      <c r="F135" s="12" t="s">
        <v>311</v>
      </c>
      <c r="G135" s="12" t="s">
        <v>323</v>
      </c>
      <c r="H135" s="12" t="s">
        <v>52</v>
      </c>
      <c r="I135" s="12" t="s">
        <v>324</v>
      </c>
      <c r="J135" s="14">
        <f t="shared" si="18"/>
        <v>127.5</v>
      </c>
      <c r="K135" s="14">
        <f t="shared" si="19"/>
        <v>38.25</v>
      </c>
      <c r="L135" s="14">
        <f>VLOOKUP(G135,'[1]面试成绩'!$G$3:$I$169,3,0)</f>
        <v>80.26</v>
      </c>
      <c r="M135" s="15">
        <v>32.1</v>
      </c>
      <c r="N135" s="15">
        <v>70.35</v>
      </c>
    </row>
    <row r="136" spans="1:14" ht="24" customHeight="1">
      <c r="A136" s="11">
        <v>7</v>
      </c>
      <c r="B136" s="12" t="s">
        <v>264</v>
      </c>
      <c r="C136" s="12" t="s">
        <v>325</v>
      </c>
      <c r="D136" s="12" t="s">
        <v>82</v>
      </c>
      <c r="E136" s="12" t="s">
        <v>266</v>
      </c>
      <c r="F136" s="12" t="s">
        <v>311</v>
      </c>
      <c r="G136" s="12" t="s">
        <v>326</v>
      </c>
      <c r="H136" s="12" t="s">
        <v>258</v>
      </c>
      <c r="I136" s="12" t="s">
        <v>327</v>
      </c>
      <c r="J136" s="14">
        <f t="shared" si="18"/>
        <v>121.5</v>
      </c>
      <c r="K136" s="14">
        <f t="shared" si="19"/>
        <v>36.449999999999996</v>
      </c>
      <c r="L136" s="14">
        <f>VLOOKUP(G136,'[1]面试成绩'!$G$3:$I$169,3,0)</f>
        <v>84.3</v>
      </c>
      <c r="M136" s="15">
        <v>33.72</v>
      </c>
      <c r="N136" s="15">
        <v>70.17</v>
      </c>
    </row>
    <row r="137" spans="1:14" ht="24" customHeight="1">
      <c r="A137" s="11">
        <v>8</v>
      </c>
      <c r="B137" s="12" t="s">
        <v>264</v>
      </c>
      <c r="C137" s="12" t="s">
        <v>328</v>
      </c>
      <c r="D137" s="12" t="s">
        <v>19</v>
      </c>
      <c r="E137" s="12" t="s">
        <v>266</v>
      </c>
      <c r="F137" s="12" t="s">
        <v>311</v>
      </c>
      <c r="G137" s="12" t="s">
        <v>329</v>
      </c>
      <c r="H137" s="12" t="s">
        <v>52</v>
      </c>
      <c r="I137" s="12" t="s">
        <v>75</v>
      </c>
      <c r="J137" s="14">
        <f t="shared" si="18"/>
        <v>123</v>
      </c>
      <c r="K137" s="14">
        <f t="shared" si="19"/>
        <v>36.9</v>
      </c>
      <c r="L137" s="14">
        <f>VLOOKUP(G137,'[1]面试成绩'!$G$3:$I$169,3,0)</f>
        <v>80.38</v>
      </c>
      <c r="M137" s="15">
        <v>32.15</v>
      </c>
      <c r="N137" s="15">
        <v>69.05</v>
      </c>
    </row>
    <row r="138" spans="1:14" ht="24" customHeight="1">
      <c r="A138" s="11">
        <v>9</v>
      </c>
      <c r="B138" s="12" t="s">
        <v>264</v>
      </c>
      <c r="C138" s="12" t="s">
        <v>330</v>
      </c>
      <c r="D138" s="12" t="s">
        <v>19</v>
      </c>
      <c r="E138" s="12" t="s">
        <v>266</v>
      </c>
      <c r="F138" s="12" t="s">
        <v>311</v>
      </c>
      <c r="G138" s="12" t="s">
        <v>331</v>
      </c>
      <c r="H138" s="12" t="s">
        <v>109</v>
      </c>
      <c r="I138" s="12" t="s">
        <v>332</v>
      </c>
      <c r="J138" s="14">
        <f t="shared" si="18"/>
        <v>122.5</v>
      </c>
      <c r="K138" s="14">
        <f t="shared" si="19"/>
        <v>36.75</v>
      </c>
      <c r="L138" s="14">
        <f>VLOOKUP(G138,'[1]面试成绩'!$G$3:$I$169,3,0)</f>
        <v>80.62</v>
      </c>
      <c r="M138" s="15">
        <v>32.24</v>
      </c>
      <c r="N138" s="15">
        <v>68.99</v>
      </c>
    </row>
    <row r="139" spans="1:14" ht="24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4"/>
      <c r="K139" s="14"/>
      <c r="L139" s="14"/>
      <c r="M139" s="14"/>
      <c r="N139" s="14"/>
    </row>
    <row r="140" spans="1:14" s="3" customFormat="1" ht="24" customHeight="1">
      <c r="A140" s="11">
        <v>1</v>
      </c>
      <c r="B140" s="12" t="s">
        <v>264</v>
      </c>
      <c r="C140" s="12" t="s">
        <v>333</v>
      </c>
      <c r="D140" s="12" t="s">
        <v>19</v>
      </c>
      <c r="E140" s="18" t="s">
        <v>334</v>
      </c>
      <c r="F140" s="12" t="s">
        <v>335</v>
      </c>
      <c r="G140" s="12" t="s">
        <v>336</v>
      </c>
      <c r="H140" s="12" t="s">
        <v>125</v>
      </c>
      <c r="I140" s="12" t="s">
        <v>161</v>
      </c>
      <c r="J140" s="14">
        <f aca="true" t="shared" si="20" ref="J140:J164">H140+I140</f>
        <v>171</v>
      </c>
      <c r="K140" s="14">
        <f aca="true" t="shared" si="21" ref="K140:K164">J140*0.3</f>
        <v>51.3</v>
      </c>
      <c r="L140" s="14">
        <f>VLOOKUP(G140,'[1]面试成绩'!$G$3:$I$169,3,0)</f>
        <v>82.22</v>
      </c>
      <c r="M140" s="15">
        <v>32.88</v>
      </c>
      <c r="N140" s="15">
        <v>84.18</v>
      </c>
    </row>
    <row r="141" spans="1:14" s="3" customFormat="1" ht="24" customHeight="1">
      <c r="A141" s="11">
        <v>2</v>
      </c>
      <c r="B141" s="12" t="s">
        <v>264</v>
      </c>
      <c r="C141" s="12" t="s">
        <v>337</v>
      </c>
      <c r="D141" s="12" t="s">
        <v>19</v>
      </c>
      <c r="E141" s="18" t="s">
        <v>334</v>
      </c>
      <c r="F141" s="12" t="s">
        <v>335</v>
      </c>
      <c r="G141" s="12" t="s">
        <v>338</v>
      </c>
      <c r="H141" s="12" t="s">
        <v>53</v>
      </c>
      <c r="I141" s="12" t="s">
        <v>104</v>
      </c>
      <c r="J141" s="14">
        <f t="shared" si="20"/>
        <v>161</v>
      </c>
      <c r="K141" s="14">
        <f t="shared" si="21"/>
        <v>48.3</v>
      </c>
      <c r="L141" s="14">
        <f>VLOOKUP(G141,'[1]面试成绩'!$G$3:$I$169,3,0)</f>
        <v>82.08</v>
      </c>
      <c r="M141" s="15">
        <v>32.83</v>
      </c>
      <c r="N141" s="15">
        <v>81.13</v>
      </c>
    </row>
    <row r="142" spans="1:14" s="3" customFormat="1" ht="24" customHeight="1">
      <c r="A142" s="11">
        <v>3</v>
      </c>
      <c r="B142" s="12" t="s">
        <v>264</v>
      </c>
      <c r="C142" s="12" t="s">
        <v>339</v>
      </c>
      <c r="D142" s="12" t="s">
        <v>82</v>
      </c>
      <c r="E142" s="18" t="s">
        <v>334</v>
      </c>
      <c r="F142" s="12" t="s">
        <v>335</v>
      </c>
      <c r="G142" s="12" t="s">
        <v>340</v>
      </c>
      <c r="H142" s="12" t="s">
        <v>84</v>
      </c>
      <c r="I142" s="12" t="s">
        <v>119</v>
      </c>
      <c r="J142" s="14">
        <f t="shared" si="20"/>
        <v>157</v>
      </c>
      <c r="K142" s="14">
        <f t="shared" si="21"/>
        <v>47.1</v>
      </c>
      <c r="L142" s="14">
        <f>VLOOKUP(G142,'[1]面试成绩'!$G$3:$I$169,3,0)</f>
        <v>81.9</v>
      </c>
      <c r="M142" s="15">
        <v>32.76</v>
      </c>
      <c r="N142" s="15">
        <v>79.86</v>
      </c>
    </row>
    <row r="143" spans="1:14" s="3" customFormat="1" ht="24" customHeight="1">
      <c r="A143" s="11">
        <v>4</v>
      </c>
      <c r="B143" s="12" t="s">
        <v>264</v>
      </c>
      <c r="C143" s="12" t="s">
        <v>341</v>
      </c>
      <c r="D143" s="12" t="s">
        <v>19</v>
      </c>
      <c r="E143" s="18" t="s">
        <v>334</v>
      </c>
      <c r="F143" s="12" t="s">
        <v>335</v>
      </c>
      <c r="G143" s="12" t="s">
        <v>342</v>
      </c>
      <c r="H143" s="12" t="s">
        <v>31</v>
      </c>
      <c r="I143" s="12" t="s">
        <v>149</v>
      </c>
      <c r="J143" s="14">
        <f t="shared" si="20"/>
        <v>156</v>
      </c>
      <c r="K143" s="14">
        <f t="shared" si="21"/>
        <v>46.8</v>
      </c>
      <c r="L143" s="14">
        <f>VLOOKUP(G143,'[1]面试成绩'!$G$3:$I$169,3,0)</f>
        <v>81.64</v>
      </c>
      <c r="M143" s="15">
        <v>32.65</v>
      </c>
      <c r="N143" s="15">
        <v>79.45</v>
      </c>
    </row>
    <row r="144" spans="1:14" s="3" customFormat="1" ht="24" customHeight="1">
      <c r="A144" s="11">
        <v>5</v>
      </c>
      <c r="B144" s="12" t="s">
        <v>264</v>
      </c>
      <c r="C144" s="12" t="s">
        <v>343</v>
      </c>
      <c r="D144" s="12" t="s">
        <v>19</v>
      </c>
      <c r="E144" s="18" t="s">
        <v>334</v>
      </c>
      <c r="F144" s="12" t="s">
        <v>335</v>
      </c>
      <c r="G144" s="12" t="s">
        <v>344</v>
      </c>
      <c r="H144" s="12" t="s">
        <v>127</v>
      </c>
      <c r="I144" s="12" t="s">
        <v>59</v>
      </c>
      <c r="J144" s="14">
        <f t="shared" si="20"/>
        <v>152</v>
      </c>
      <c r="K144" s="14">
        <f t="shared" si="21"/>
        <v>45.6</v>
      </c>
      <c r="L144" s="14">
        <f>VLOOKUP(G144,'[1]面试成绩'!$G$3:$I$169,3,0)</f>
        <v>82.36</v>
      </c>
      <c r="M144" s="15">
        <v>32.94</v>
      </c>
      <c r="N144" s="15">
        <v>78.54</v>
      </c>
    </row>
    <row r="145" spans="1:14" s="3" customFormat="1" ht="24" customHeight="1">
      <c r="A145" s="11">
        <v>6</v>
      </c>
      <c r="B145" s="12" t="s">
        <v>264</v>
      </c>
      <c r="C145" s="12" t="s">
        <v>345</v>
      </c>
      <c r="D145" s="12" t="s">
        <v>19</v>
      </c>
      <c r="E145" s="18" t="s">
        <v>334</v>
      </c>
      <c r="F145" s="12" t="s">
        <v>335</v>
      </c>
      <c r="G145" s="12" t="s">
        <v>346</v>
      </c>
      <c r="H145" s="12" t="s">
        <v>84</v>
      </c>
      <c r="I145" s="12" t="s">
        <v>84</v>
      </c>
      <c r="J145" s="14">
        <f t="shared" si="20"/>
        <v>152</v>
      </c>
      <c r="K145" s="14">
        <f t="shared" si="21"/>
        <v>45.6</v>
      </c>
      <c r="L145" s="14">
        <f>VLOOKUP(G145,'[1]面试成绩'!$G$3:$I$169,3,0)</f>
        <v>82.04</v>
      </c>
      <c r="M145" s="15">
        <v>32.81</v>
      </c>
      <c r="N145" s="15">
        <v>78.41</v>
      </c>
    </row>
    <row r="146" spans="1:14" s="3" customFormat="1" ht="24" customHeight="1">
      <c r="A146" s="11">
        <v>7</v>
      </c>
      <c r="B146" s="12" t="s">
        <v>264</v>
      </c>
      <c r="C146" s="12" t="s">
        <v>347</v>
      </c>
      <c r="D146" s="12" t="s">
        <v>82</v>
      </c>
      <c r="E146" s="18" t="s">
        <v>334</v>
      </c>
      <c r="F146" s="12" t="s">
        <v>335</v>
      </c>
      <c r="G146" s="12" t="s">
        <v>348</v>
      </c>
      <c r="H146" s="12" t="s">
        <v>27</v>
      </c>
      <c r="I146" s="12" t="s">
        <v>101</v>
      </c>
      <c r="J146" s="14">
        <f t="shared" si="20"/>
        <v>152</v>
      </c>
      <c r="K146" s="14">
        <f t="shared" si="21"/>
        <v>45.6</v>
      </c>
      <c r="L146" s="14">
        <f>VLOOKUP(G146,'[1]面试成绩'!$G$3:$I$169,3,0)</f>
        <v>82.02</v>
      </c>
      <c r="M146" s="15">
        <v>32.8</v>
      </c>
      <c r="N146" s="15">
        <v>78.4</v>
      </c>
    </row>
    <row r="147" spans="1:14" s="3" customFormat="1" ht="24" customHeight="1">
      <c r="A147" s="11">
        <v>8</v>
      </c>
      <c r="B147" s="12" t="s">
        <v>264</v>
      </c>
      <c r="C147" s="12" t="s">
        <v>349</v>
      </c>
      <c r="D147" s="12" t="s">
        <v>19</v>
      </c>
      <c r="E147" s="18" t="s">
        <v>334</v>
      </c>
      <c r="F147" s="12" t="s">
        <v>335</v>
      </c>
      <c r="G147" s="12" t="s">
        <v>350</v>
      </c>
      <c r="H147" s="12" t="s">
        <v>31</v>
      </c>
      <c r="I147" s="12" t="s">
        <v>101</v>
      </c>
      <c r="J147" s="14">
        <f t="shared" si="20"/>
        <v>150</v>
      </c>
      <c r="K147" s="14">
        <f t="shared" si="21"/>
        <v>45</v>
      </c>
      <c r="L147" s="14">
        <f>VLOOKUP(G147,'[1]面试成绩'!$G$3:$I$169,3,0)</f>
        <v>82.7</v>
      </c>
      <c r="M147" s="15">
        <v>33.08</v>
      </c>
      <c r="N147" s="15">
        <v>78.08</v>
      </c>
    </row>
    <row r="148" spans="1:14" ht="24" customHeight="1">
      <c r="A148" s="11">
        <v>9</v>
      </c>
      <c r="B148" s="12" t="s">
        <v>264</v>
      </c>
      <c r="C148" s="12" t="s">
        <v>65</v>
      </c>
      <c r="D148" s="12" t="s">
        <v>19</v>
      </c>
      <c r="E148" s="18" t="s">
        <v>334</v>
      </c>
      <c r="F148" s="12" t="s">
        <v>335</v>
      </c>
      <c r="G148" s="12" t="s">
        <v>351</v>
      </c>
      <c r="H148" s="12" t="s">
        <v>31</v>
      </c>
      <c r="I148" s="12" t="s">
        <v>84</v>
      </c>
      <c r="J148" s="14">
        <f t="shared" si="20"/>
        <v>147</v>
      </c>
      <c r="K148" s="14">
        <f t="shared" si="21"/>
        <v>44.1</v>
      </c>
      <c r="L148" s="14">
        <f>VLOOKUP(G148,'[1]面试成绩'!$G$3:$I$169,3,0)</f>
        <v>82.36</v>
      </c>
      <c r="M148" s="15">
        <v>32.94</v>
      </c>
      <c r="N148" s="15">
        <v>77.04</v>
      </c>
    </row>
    <row r="149" spans="1:14" ht="24" customHeight="1">
      <c r="A149" s="11">
        <v>10</v>
      </c>
      <c r="B149" s="12" t="s">
        <v>264</v>
      </c>
      <c r="C149" s="12" t="s">
        <v>352</v>
      </c>
      <c r="D149" s="12" t="s">
        <v>19</v>
      </c>
      <c r="E149" s="18" t="s">
        <v>334</v>
      </c>
      <c r="F149" s="12" t="s">
        <v>335</v>
      </c>
      <c r="G149" s="12" t="s">
        <v>353</v>
      </c>
      <c r="H149" s="12" t="s">
        <v>31</v>
      </c>
      <c r="I149" s="12" t="s">
        <v>84</v>
      </c>
      <c r="J149" s="14">
        <f t="shared" si="20"/>
        <v>147</v>
      </c>
      <c r="K149" s="14">
        <f t="shared" si="21"/>
        <v>44.1</v>
      </c>
      <c r="L149" s="14">
        <f>VLOOKUP(G149,'[1]面试成绩'!$G$3:$I$169,3,0)</f>
        <v>81.56</v>
      </c>
      <c r="M149" s="15">
        <v>32.62</v>
      </c>
      <c r="N149" s="15">
        <v>76.72</v>
      </c>
    </row>
    <row r="150" spans="1:14" ht="24" customHeight="1">
      <c r="A150" s="11">
        <v>11</v>
      </c>
      <c r="B150" s="12" t="s">
        <v>264</v>
      </c>
      <c r="C150" s="12" t="s">
        <v>354</v>
      </c>
      <c r="D150" s="12" t="s">
        <v>19</v>
      </c>
      <c r="E150" s="18" t="s">
        <v>334</v>
      </c>
      <c r="F150" s="12" t="s">
        <v>335</v>
      </c>
      <c r="G150" s="12" t="s">
        <v>355</v>
      </c>
      <c r="H150" s="12" t="s">
        <v>40</v>
      </c>
      <c r="I150" s="12" t="s">
        <v>84</v>
      </c>
      <c r="J150" s="14">
        <f t="shared" si="20"/>
        <v>146</v>
      </c>
      <c r="K150" s="14">
        <f t="shared" si="21"/>
        <v>43.8</v>
      </c>
      <c r="L150" s="14">
        <f>VLOOKUP(G150,'[1]面试成绩'!$G$3:$I$169,3,0)</f>
        <v>82.16</v>
      </c>
      <c r="M150" s="15">
        <v>32.86</v>
      </c>
      <c r="N150" s="15">
        <v>76.66</v>
      </c>
    </row>
    <row r="151" spans="1:14" ht="24" customHeight="1">
      <c r="A151" s="11">
        <v>12</v>
      </c>
      <c r="B151" s="12" t="s">
        <v>264</v>
      </c>
      <c r="C151" s="12" t="s">
        <v>356</v>
      </c>
      <c r="D151" s="12" t="s">
        <v>19</v>
      </c>
      <c r="E151" s="18" t="s">
        <v>334</v>
      </c>
      <c r="F151" s="12" t="s">
        <v>335</v>
      </c>
      <c r="G151" s="12" t="s">
        <v>357</v>
      </c>
      <c r="H151" s="12" t="s">
        <v>23</v>
      </c>
      <c r="I151" s="12" t="s">
        <v>119</v>
      </c>
      <c r="J151" s="14">
        <f t="shared" si="20"/>
        <v>147</v>
      </c>
      <c r="K151" s="14">
        <f t="shared" si="21"/>
        <v>44.1</v>
      </c>
      <c r="L151" s="14">
        <f>VLOOKUP(G151,'[1]面试成绩'!$G$3:$I$169,3,0)</f>
        <v>81.26</v>
      </c>
      <c r="M151" s="15">
        <v>32.5</v>
      </c>
      <c r="N151" s="15">
        <v>76.6</v>
      </c>
    </row>
    <row r="152" spans="1:14" ht="24" customHeight="1">
      <c r="A152" s="11">
        <v>13</v>
      </c>
      <c r="B152" s="12" t="s">
        <v>264</v>
      </c>
      <c r="C152" s="12" t="s">
        <v>358</v>
      </c>
      <c r="D152" s="12" t="s">
        <v>19</v>
      </c>
      <c r="E152" s="18" t="s">
        <v>334</v>
      </c>
      <c r="F152" s="12" t="s">
        <v>335</v>
      </c>
      <c r="G152" s="12" t="s">
        <v>359</v>
      </c>
      <c r="H152" s="12" t="s">
        <v>31</v>
      </c>
      <c r="I152" s="12" t="s">
        <v>127</v>
      </c>
      <c r="J152" s="14">
        <f t="shared" si="20"/>
        <v>145</v>
      </c>
      <c r="K152" s="14">
        <f t="shared" si="21"/>
        <v>43.5</v>
      </c>
      <c r="L152" s="14">
        <f>VLOOKUP(G152,'[1]面试成绩'!$G$3:$I$169,3,0)</f>
        <v>81.22</v>
      </c>
      <c r="M152" s="15">
        <v>32.48</v>
      </c>
      <c r="N152" s="15">
        <v>75.98</v>
      </c>
    </row>
    <row r="153" spans="1:14" ht="24" customHeight="1">
      <c r="A153" s="11">
        <v>14</v>
      </c>
      <c r="B153" s="12" t="s">
        <v>264</v>
      </c>
      <c r="C153" s="12" t="s">
        <v>360</v>
      </c>
      <c r="D153" s="12" t="s">
        <v>19</v>
      </c>
      <c r="E153" s="18" t="s">
        <v>334</v>
      </c>
      <c r="F153" s="12" t="s">
        <v>335</v>
      </c>
      <c r="G153" s="12" t="s">
        <v>361</v>
      </c>
      <c r="H153" s="12" t="s">
        <v>40</v>
      </c>
      <c r="I153" s="12" t="s">
        <v>53</v>
      </c>
      <c r="J153" s="14">
        <f t="shared" si="20"/>
        <v>145</v>
      </c>
      <c r="K153" s="14">
        <f t="shared" si="21"/>
        <v>43.5</v>
      </c>
      <c r="L153" s="14">
        <f>VLOOKUP(G153,'[1]面试成绩'!$G$3:$I$169,3,0)</f>
        <v>80.68</v>
      </c>
      <c r="M153" s="15">
        <v>32.27</v>
      </c>
      <c r="N153" s="15">
        <v>75.77</v>
      </c>
    </row>
    <row r="154" spans="1:14" ht="24" customHeight="1">
      <c r="A154" s="11">
        <v>15</v>
      </c>
      <c r="B154" s="12" t="s">
        <v>264</v>
      </c>
      <c r="C154" s="12" t="s">
        <v>362</v>
      </c>
      <c r="D154" s="12" t="s">
        <v>19</v>
      </c>
      <c r="E154" s="18" t="s">
        <v>334</v>
      </c>
      <c r="F154" s="12" t="s">
        <v>335</v>
      </c>
      <c r="G154" s="12" t="s">
        <v>363</v>
      </c>
      <c r="H154" s="12" t="s">
        <v>69</v>
      </c>
      <c r="I154" s="12" t="s">
        <v>24</v>
      </c>
      <c r="J154" s="14">
        <f t="shared" si="20"/>
        <v>144</v>
      </c>
      <c r="K154" s="14">
        <f t="shared" si="21"/>
        <v>43.199999999999996</v>
      </c>
      <c r="L154" s="14">
        <f>VLOOKUP(G154,'[1]面试成绩'!$G$3:$I$169,3,0)</f>
        <v>81.4</v>
      </c>
      <c r="M154" s="15">
        <v>32.56</v>
      </c>
      <c r="N154" s="15">
        <v>75.76</v>
      </c>
    </row>
    <row r="155" spans="1:14" ht="24" customHeight="1">
      <c r="A155" s="11">
        <v>16</v>
      </c>
      <c r="B155" s="12" t="s">
        <v>264</v>
      </c>
      <c r="C155" s="12" t="s">
        <v>228</v>
      </c>
      <c r="D155" s="12" t="s">
        <v>19</v>
      </c>
      <c r="E155" s="18" t="s">
        <v>334</v>
      </c>
      <c r="F155" s="12" t="s">
        <v>335</v>
      </c>
      <c r="G155" s="12" t="s">
        <v>364</v>
      </c>
      <c r="H155" s="12" t="s">
        <v>69</v>
      </c>
      <c r="I155" s="12" t="s">
        <v>59</v>
      </c>
      <c r="J155" s="14">
        <f t="shared" si="20"/>
        <v>142</v>
      </c>
      <c r="K155" s="14">
        <f t="shared" si="21"/>
        <v>42.6</v>
      </c>
      <c r="L155" s="14">
        <f>VLOOKUP(G155,'[1]面试成绩'!$G$3:$I$169,3,0)</f>
        <v>81.52</v>
      </c>
      <c r="M155" s="15">
        <v>32.6</v>
      </c>
      <c r="N155" s="15">
        <v>75.2</v>
      </c>
    </row>
    <row r="156" spans="1:14" ht="24" customHeight="1">
      <c r="A156" s="11">
        <v>17</v>
      </c>
      <c r="B156" s="12" t="s">
        <v>264</v>
      </c>
      <c r="C156" s="12" t="s">
        <v>365</v>
      </c>
      <c r="D156" s="12" t="s">
        <v>82</v>
      </c>
      <c r="E156" s="18" t="s">
        <v>334</v>
      </c>
      <c r="F156" s="12" t="s">
        <v>335</v>
      </c>
      <c r="G156" s="12" t="s">
        <v>366</v>
      </c>
      <c r="H156" s="12" t="s">
        <v>97</v>
      </c>
      <c r="I156" s="12" t="s">
        <v>46</v>
      </c>
      <c r="J156" s="14">
        <f t="shared" si="20"/>
        <v>140</v>
      </c>
      <c r="K156" s="14">
        <f t="shared" si="21"/>
        <v>42</v>
      </c>
      <c r="L156" s="14">
        <f>VLOOKUP(G156,'[1]面试成绩'!$G$3:$I$169,3,0)</f>
        <v>82.54</v>
      </c>
      <c r="M156" s="15">
        <v>33.01</v>
      </c>
      <c r="N156" s="15">
        <v>75.01</v>
      </c>
    </row>
    <row r="157" spans="1:14" ht="24" customHeight="1">
      <c r="A157" s="11">
        <v>18</v>
      </c>
      <c r="B157" s="12" t="s">
        <v>264</v>
      </c>
      <c r="C157" s="12" t="s">
        <v>367</v>
      </c>
      <c r="D157" s="12" t="s">
        <v>19</v>
      </c>
      <c r="E157" s="18" t="s">
        <v>334</v>
      </c>
      <c r="F157" s="12" t="s">
        <v>335</v>
      </c>
      <c r="G157" s="12" t="s">
        <v>368</v>
      </c>
      <c r="H157" s="12" t="s">
        <v>62</v>
      </c>
      <c r="I157" s="12" t="s">
        <v>84</v>
      </c>
      <c r="J157" s="14">
        <f t="shared" si="20"/>
        <v>141</v>
      </c>
      <c r="K157" s="14">
        <f t="shared" si="21"/>
        <v>42.3</v>
      </c>
      <c r="L157" s="14">
        <f>VLOOKUP(G157,'[1]面试成绩'!$G$3:$I$169,3,0)</f>
        <v>81.14</v>
      </c>
      <c r="M157" s="15">
        <v>32.45</v>
      </c>
      <c r="N157" s="15">
        <v>74.75</v>
      </c>
    </row>
    <row r="158" spans="1:14" ht="24" customHeight="1">
      <c r="A158" s="11">
        <v>19</v>
      </c>
      <c r="B158" s="12" t="s">
        <v>264</v>
      </c>
      <c r="C158" s="12" t="s">
        <v>369</v>
      </c>
      <c r="D158" s="12" t="s">
        <v>19</v>
      </c>
      <c r="E158" s="18" t="s">
        <v>334</v>
      </c>
      <c r="F158" s="12" t="s">
        <v>335</v>
      </c>
      <c r="G158" s="12" t="s">
        <v>370</v>
      </c>
      <c r="H158" s="12" t="s">
        <v>40</v>
      </c>
      <c r="I158" s="12" t="s">
        <v>31</v>
      </c>
      <c r="J158" s="14">
        <f>H158+I158</f>
        <v>141</v>
      </c>
      <c r="K158" s="14">
        <f>J158*0.3</f>
        <v>42.3</v>
      </c>
      <c r="L158" s="14">
        <f>VLOOKUP(G158,'[1]面试成绩'!$G$3:$I$169,3,0)</f>
        <v>81</v>
      </c>
      <c r="M158" s="15">
        <v>32.4</v>
      </c>
      <c r="N158" s="17">
        <v>74.7</v>
      </c>
    </row>
    <row r="159" spans="1:14" ht="24" customHeight="1">
      <c r="A159" s="11">
        <v>20</v>
      </c>
      <c r="B159" s="12" t="s">
        <v>264</v>
      </c>
      <c r="C159" s="12" t="s">
        <v>371</v>
      </c>
      <c r="D159" s="12" t="s">
        <v>82</v>
      </c>
      <c r="E159" s="18" t="s">
        <v>334</v>
      </c>
      <c r="F159" s="12" t="s">
        <v>335</v>
      </c>
      <c r="G159" s="12" t="s">
        <v>372</v>
      </c>
      <c r="H159" s="12" t="s">
        <v>49</v>
      </c>
      <c r="I159" s="12" t="s">
        <v>39</v>
      </c>
      <c r="J159" s="14">
        <f>H159+I159</f>
        <v>136</v>
      </c>
      <c r="K159" s="14">
        <f>J159*0.3</f>
        <v>40.8</v>
      </c>
      <c r="L159" s="14">
        <f>VLOOKUP(G159,'[1]面试成绩'!$G$3:$I$169,3,0)</f>
        <v>80.08</v>
      </c>
      <c r="M159" s="15">
        <v>32.03</v>
      </c>
      <c r="N159" s="15">
        <v>72.83</v>
      </c>
    </row>
    <row r="160" spans="1:14" ht="24" customHeight="1">
      <c r="A160" s="11">
        <v>21</v>
      </c>
      <c r="B160" s="12" t="s">
        <v>264</v>
      </c>
      <c r="C160" s="12" t="s">
        <v>373</v>
      </c>
      <c r="D160" s="12" t="s">
        <v>19</v>
      </c>
      <c r="E160" s="18" t="s">
        <v>334</v>
      </c>
      <c r="F160" s="12" t="s">
        <v>335</v>
      </c>
      <c r="G160" s="12" t="s">
        <v>374</v>
      </c>
      <c r="H160" s="12" t="s">
        <v>293</v>
      </c>
      <c r="I160" s="12" t="s">
        <v>31</v>
      </c>
      <c r="J160" s="14">
        <f>H160+I160</f>
        <v>130</v>
      </c>
      <c r="K160" s="14">
        <f>J160*0.3</f>
        <v>39</v>
      </c>
      <c r="L160" s="14">
        <f>VLOOKUP(G160,'[1]面试成绩'!$G$3:$I$169,3,0)</f>
        <v>81.7</v>
      </c>
      <c r="M160" s="15">
        <v>32.68</v>
      </c>
      <c r="N160" s="15">
        <v>71.68</v>
      </c>
    </row>
    <row r="161" spans="1:14" ht="24" customHeight="1">
      <c r="A161" s="11">
        <v>22</v>
      </c>
      <c r="B161" s="12" t="s">
        <v>264</v>
      </c>
      <c r="C161" s="12" t="s">
        <v>375</v>
      </c>
      <c r="D161" s="12" t="s">
        <v>19</v>
      </c>
      <c r="E161" s="18" t="s">
        <v>334</v>
      </c>
      <c r="F161" s="12" t="s">
        <v>335</v>
      </c>
      <c r="G161" s="12" t="s">
        <v>376</v>
      </c>
      <c r="H161" s="12" t="s">
        <v>39</v>
      </c>
      <c r="I161" s="12" t="s">
        <v>28</v>
      </c>
      <c r="J161" s="14">
        <f t="shared" si="20"/>
        <v>141</v>
      </c>
      <c r="K161" s="14">
        <f t="shared" si="21"/>
        <v>42.3</v>
      </c>
      <c r="L161" s="15" t="s">
        <v>85</v>
      </c>
      <c r="M161" s="15" t="s">
        <v>85</v>
      </c>
      <c r="N161" s="17">
        <v>42.3</v>
      </c>
    </row>
    <row r="162" spans="1:14" ht="24" customHeight="1">
      <c r="A162" s="11">
        <v>23</v>
      </c>
      <c r="B162" s="12" t="s">
        <v>264</v>
      </c>
      <c r="C162" s="12" t="s">
        <v>377</v>
      </c>
      <c r="D162" s="12" t="s">
        <v>19</v>
      </c>
      <c r="E162" s="18" t="s">
        <v>334</v>
      </c>
      <c r="F162" s="12" t="s">
        <v>335</v>
      </c>
      <c r="G162" s="12" t="s">
        <v>378</v>
      </c>
      <c r="H162" s="12" t="s">
        <v>62</v>
      </c>
      <c r="I162" s="12" t="s">
        <v>84</v>
      </c>
      <c r="J162" s="14">
        <f t="shared" si="20"/>
        <v>141</v>
      </c>
      <c r="K162" s="14">
        <f t="shared" si="21"/>
        <v>42.3</v>
      </c>
      <c r="L162" s="15" t="s">
        <v>85</v>
      </c>
      <c r="M162" s="15" t="s">
        <v>85</v>
      </c>
      <c r="N162" s="17">
        <v>42.3</v>
      </c>
    </row>
    <row r="163" spans="1:14" ht="24" customHeight="1">
      <c r="A163" s="11">
        <v>24</v>
      </c>
      <c r="B163" s="12" t="s">
        <v>264</v>
      </c>
      <c r="C163" s="12" t="s">
        <v>379</v>
      </c>
      <c r="D163" s="12" t="s">
        <v>19</v>
      </c>
      <c r="E163" s="18" t="s">
        <v>334</v>
      </c>
      <c r="F163" s="12" t="s">
        <v>335</v>
      </c>
      <c r="G163" s="12" t="s">
        <v>380</v>
      </c>
      <c r="H163" s="12" t="s">
        <v>69</v>
      </c>
      <c r="I163" s="12" t="s">
        <v>46</v>
      </c>
      <c r="J163" s="14">
        <f t="shared" si="20"/>
        <v>141</v>
      </c>
      <c r="K163" s="14">
        <f t="shared" si="21"/>
        <v>42.3</v>
      </c>
      <c r="L163" s="15" t="s">
        <v>85</v>
      </c>
      <c r="M163" s="15" t="s">
        <v>85</v>
      </c>
      <c r="N163" s="17">
        <v>42.3</v>
      </c>
    </row>
    <row r="164" spans="1:14" ht="24" customHeight="1">
      <c r="A164" s="11">
        <v>25</v>
      </c>
      <c r="B164" s="12" t="s">
        <v>264</v>
      </c>
      <c r="C164" s="12" t="s">
        <v>381</v>
      </c>
      <c r="D164" s="12" t="s">
        <v>19</v>
      </c>
      <c r="E164" s="18" t="s">
        <v>334</v>
      </c>
      <c r="F164" s="12" t="s">
        <v>335</v>
      </c>
      <c r="G164" s="12" t="s">
        <v>382</v>
      </c>
      <c r="H164" s="12" t="s">
        <v>75</v>
      </c>
      <c r="I164" s="12" t="s">
        <v>127</v>
      </c>
      <c r="J164" s="14">
        <f t="shared" si="20"/>
        <v>136</v>
      </c>
      <c r="K164" s="14">
        <f t="shared" si="21"/>
        <v>40.8</v>
      </c>
      <c r="L164" s="15" t="s">
        <v>85</v>
      </c>
      <c r="M164" s="15" t="s">
        <v>85</v>
      </c>
      <c r="N164" s="17">
        <v>40.8</v>
      </c>
    </row>
    <row r="165" spans="1:14" ht="24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4"/>
      <c r="K165" s="14"/>
      <c r="L165" s="14"/>
      <c r="M165" s="14"/>
      <c r="N165" s="14"/>
    </row>
    <row r="166" spans="1:14" s="3" customFormat="1" ht="24" customHeight="1">
      <c r="A166" s="11">
        <v>1</v>
      </c>
      <c r="B166" s="12" t="s">
        <v>383</v>
      </c>
      <c r="C166" s="12" t="s">
        <v>384</v>
      </c>
      <c r="D166" s="12" t="s">
        <v>19</v>
      </c>
      <c r="E166" s="18" t="s">
        <v>334</v>
      </c>
      <c r="F166" s="12" t="s">
        <v>335</v>
      </c>
      <c r="G166" s="12" t="s">
        <v>385</v>
      </c>
      <c r="H166" s="12" t="s">
        <v>24</v>
      </c>
      <c r="I166" s="12" t="s">
        <v>94</v>
      </c>
      <c r="J166" s="14">
        <f>H166+I166</f>
        <v>164</v>
      </c>
      <c r="K166" s="14">
        <f>J166*0.3</f>
        <v>49.199999999999996</v>
      </c>
      <c r="L166" s="14">
        <f>VLOOKUP(G166,'[1]面试成绩'!$G$3:$I$169,3,0)</f>
        <v>81.8</v>
      </c>
      <c r="M166" s="15">
        <v>32.72</v>
      </c>
      <c r="N166" s="15">
        <v>81.92</v>
      </c>
    </row>
    <row r="167" spans="1:14" s="3" customFormat="1" ht="24" customHeight="1">
      <c r="A167" s="11">
        <v>2</v>
      </c>
      <c r="B167" s="12" t="s">
        <v>383</v>
      </c>
      <c r="C167" s="12" t="s">
        <v>386</v>
      </c>
      <c r="D167" s="12" t="s">
        <v>19</v>
      </c>
      <c r="E167" s="18" t="s">
        <v>334</v>
      </c>
      <c r="F167" s="12" t="s">
        <v>335</v>
      </c>
      <c r="G167" s="12" t="s">
        <v>387</v>
      </c>
      <c r="H167" s="12" t="s">
        <v>59</v>
      </c>
      <c r="I167" s="12" t="s">
        <v>104</v>
      </c>
      <c r="J167" s="14">
        <f>H167+I167</f>
        <v>164</v>
      </c>
      <c r="K167" s="14">
        <f>J167*0.3</f>
        <v>49.199999999999996</v>
      </c>
      <c r="L167" s="14">
        <f>VLOOKUP(G167,'[1]面试成绩'!$G$3:$I$169,3,0)</f>
        <v>81.74</v>
      </c>
      <c r="M167" s="15">
        <v>32.69</v>
      </c>
      <c r="N167" s="15">
        <v>81.89</v>
      </c>
    </row>
    <row r="168" spans="1:14" s="3" customFormat="1" ht="24" customHeight="1">
      <c r="A168" s="11">
        <v>3</v>
      </c>
      <c r="B168" s="12" t="s">
        <v>383</v>
      </c>
      <c r="C168" s="12" t="s">
        <v>388</v>
      </c>
      <c r="D168" s="12" t="s">
        <v>19</v>
      </c>
      <c r="E168" s="18" t="s">
        <v>334</v>
      </c>
      <c r="F168" s="12" t="s">
        <v>335</v>
      </c>
      <c r="G168" s="12" t="s">
        <v>389</v>
      </c>
      <c r="H168" s="12" t="s">
        <v>84</v>
      </c>
      <c r="I168" s="12" t="s">
        <v>161</v>
      </c>
      <c r="J168" s="14">
        <f>H168+I168</f>
        <v>164</v>
      </c>
      <c r="K168" s="14">
        <f>J168*0.3</f>
        <v>49.199999999999996</v>
      </c>
      <c r="L168" s="14">
        <f>VLOOKUP(G168,'[1]面试成绩'!$G$3:$I$169,3,0)</f>
        <v>81.34</v>
      </c>
      <c r="M168" s="15">
        <v>32.53</v>
      </c>
      <c r="N168" s="15">
        <v>81.73</v>
      </c>
    </row>
    <row r="169" spans="1:14" s="3" customFormat="1" ht="24" customHeight="1">
      <c r="A169" s="11">
        <v>4</v>
      </c>
      <c r="B169" s="12" t="s">
        <v>383</v>
      </c>
      <c r="C169" s="12" t="s">
        <v>390</v>
      </c>
      <c r="D169" s="12" t="s">
        <v>19</v>
      </c>
      <c r="E169" s="18" t="s">
        <v>334</v>
      </c>
      <c r="F169" s="12" t="s">
        <v>335</v>
      </c>
      <c r="G169" s="12" t="s">
        <v>391</v>
      </c>
      <c r="H169" s="12" t="s">
        <v>101</v>
      </c>
      <c r="I169" s="12" t="s">
        <v>101</v>
      </c>
      <c r="J169" s="14">
        <f>H169+I169</f>
        <v>158</v>
      </c>
      <c r="K169" s="14">
        <f>J169*0.3</f>
        <v>47.4</v>
      </c>
      <c r="L169" s="14">
        <f>VLOOKUP(G169,'[1]面试成绩'!$G$3:$I$169,3,0)</f>
        <v>81.78</v>
      </c>
      <c r="M169" s="15">
        <v>32.71</v>
      </c>
      <c r="N169" s="15">
        <v>80.11</v>
      </c>
    </row>
    <row r="170" spans="1:14" s="3" customFormat="1" ht="24" customHeight="1">
      <c r="A170" s="11">
        <v>5</v>
      </c>
      <c r="B170" s="12" t="s">
        <v>383</v>
      </c>
      <c r="C170" s="12" t="s">
        <v>392</v>
      </c>
      <c r="D170" s="12" t="s">
        <v>19</v>
      </c>
      <c r="E170" s="18" t="s">
        <v>334</v>
      </c>
      <c r="F170" s="12" t="s">
        <v>335</v>
      </c>
      <c r="G170" s="12" t="s">
        <v>393</v>
      </c>
      <c r="H170" s="12" t="s">
        <v>40</v>
      </c>
      <c r="I170" s="12" t="s">
        <v>94</v>
      </c>
      <c r="J170" s="14">
        <f>H170+I170</f>
        <v>154</v>
      </c>
      <c r="K170" s="14">
        <f>J170*0.3</f>
        <v>46.199999999999996</v>
      </c>
      <c r="L170" s="14">
        <f>VLOOKUP(G170,'[1]面试成绩'!$G$3:$I$169,3,0)</f>
        <v>81.64</v>
      </c>
      <c r="M170" s="15">
        <v>32.65</v>
      </c>
      <c r="N170" s="15">
        <v>78.85</v>
      </c>
    </row>
    <row r="171" spans="1:14" s="3" customFormat="1" ht="24" customHeight="1">
      <c r="A171" s="11">
        <v>6</v>
      </c>
      <c r="B171" s="12" t="s">
        <v>383</v>
      </c>
      <c r="C171" s="12" t="s">
        <v>394</v>
      </c>
      <c r="D171" s="12" t="s">
        <v>19</v>
      </c>
      <c r="E171" s="18" t="s">
        <v>334</v>
      </c>
      <c r="F171" s="12" t="s">
        <v>335</v>
      </c>
      <c r="G171" s="12" t="s">
        <v>395</v>
      </c>
      <c r="H171" s="12" t="s">
        <v>127</v>
      </c>
      <c r="I171" s="12" t="s">
        <v>59</v>
      </c>
      <c r="J171" s="14">
        <f>H171+I171</f>
        <v>152</v>
      </c>
      <c r="K171" s="14">
        <f>J171*0.3</f>
        <v>45.6</v>
      </c>
      <c r="L171" s="14">
        <f>VLOOKUP(G171,'[1]面试成绩'!$G$3:$I$169,3,0)</f>
        <v>82.38</v>
      </c>
      <c r="M171" s="15">
        <v>32.95</v>
      </c>
      <c r="N171" s="15">
        <v>78.55</v>
      </c>
    </row>
    <row r="172" spans="1:14" s="3" customFormat="1" ht="24" customHeight="1">
      <c r="A172" s="11">
        <v>7</v>
      </c>
      <c r="B172" s="12" t="s">
        <v>383</v>
      </c>
      <c r="C172" s="12" t="s">
        <v>396</v>
      </c>
      <c r="D172" s="12" t="s">
        <v>19</v>
      </c>
      <c r="E172" s="18" t="s">
        <v>334</v>
      </c>
      <c r="F172" s="12" t="s">
        <v>335</v>
      </c>
      <c r="G172" s="12" t="s">
        <v>397</v>
      </c>
      <c r="H172" s="12" t="s">
        <v>59</v>
      </c>
      <c r="I172" s="12" t="s">
        <v>127</v>
      </c>
      <c r="J172" s="14">
        <f>H172+I172</f>
        <v>152</v>
      </c>
      <c r="K172" s="14">
        <f>J172*0.3</f>
        <v>45.6</v>
      </c>
      <c r="L172" s="14">
        <f>VLOOKUP(G172,'[1]面试成绩'!$G$3:$I$169,3,0)</f>
        <v>81.9</v>
      </c>
      <c r="M172" s="15">
        <v>32.76</v>
      </c>
      <c r="N172" s="15">
        <v>78.36</v>
      </c>
    </row>
    <row r="173" spans="1:14" ht="24" customHeight="1">
      <c r="A173" s="11">
        <v>8</v>
      </c>
      <c r="B173" s="12" t="s">
        <v>383</v>
      </c>
      <c r="C173" s="12" t="s">
        <v>398</v>
      </c>
      <c r="D173" s="12" t="s">
        <v>19</v>
      </c>
      <c r="E173" s="18" t="s">
        <v>334</v>
      </c>
      <c r="F173" s="12" t="s">
        <v>335</v>
      </c>
      <c r="G173" s="12" t="s">
        <v>399</v>
      </c>
      <c r="H173" s="12" t="s">
        <v>46</v>
      </c>
      <c r="I173" s="12" t="s">
        <v>127</v>
      </c>
      <c r="J173" s="14">
        <f>H173+I173</f>
        <v>151</v>
      </c>
      <c r="K173" s="14">
        <f>J173*0.3</f>
        <v>45.3</v>
      </c>
      <c r="L173" s="14">
        <f>VLOOKUP(G173,'[1]面试成绩'!$G$3:$I$169,3,0)</f>
        <v>82.06</v>
      </c>
      <c r="M173" s="15">
        <v>32.82</v>
      </c>
      <c r="N173" s="15">
        <v>78.12</v>
      </c>
    </row>
    <row r="174" spans="1:14" ht="24" customHeight="1">
      <c r="A174" s="11">
        <v>9</v>
      </c>
      <c r="B174" s="12" t="s">
        <v>383</v>
      </c>
      <c r="C174" s="12" t="s">
        <v>400</v>
      </c>
      <c r="D174" s="12" t="s">
        <v>19</v>
      </c>
      <c r="E174" s="18" t="s">
        <v>334</v>
      </c>
      <c r="F174" s="12" t="s">
        <v>335</v>
      </c>
      <c r="G174" s="12" t="s">
        <v>401</v>
      </c>
      <c r="H174" s="12" t="s">
        <v>31</v>
      </c>
      <c r="I174" s="12" t="s">
        <v>24</v>
      </c>
      <c r="J174" s="14">
        <f>H174+I174</f>
        <v>151</v>
      </c>
      <c r="K174" s="14">
        <f>J174*0.3</f>
        <v>45.3</v>
      </c>
      <c r="L174" s="14">
        <f>VLOOKUP(G174,'[1]面试成绩'!$G$3:$I$169,3,0)</f>
        <v>81.58</v>
      </c>
      <c r="M174" s="15">
        <v>32.63</v>
      </c>
      <c r="N174" s="15">
        <v>77.93</v>
      </c>
    </row>
    <row r="175" spans="1:14" ht="24" customHeight="1">
      <c r="A175" s="11">
        <v>10</v>
      </c>
      <c r="B175" s="12" t="s">
        <v>383</v>
      </c>
      <c r="C175" s="12" t="s">
        <v>402</v>
      </c>
      <c r="D175" s="12" t="s">
        <v>19</v>
      </c>
      <c r="E175" s="18" t="s">
        <v>334</v>
      </c>
      <c r="F175" s="12" t="s">
        <v>335</v>
      </c>
      <c r="G175" s="12" t="s">
        <v>403</v>
      </c>
      <c r="H175" s="12" t="s">
        <v>39</v>
      </c>
      <c r="I175" s="12" t="s">
        <v>119</v>
      </c>
      <c r="J175" s="14">
        <f>H175+I175</f>
        <v>150</v>
      </c>
      <c r="K175" s="14">
        <f>J175*0.3</f>
        <v>45</v>
      </c>
      <c r="L175" s="14">
        <f>VLOOKUP(G175,'[1]面试成绩'!$G$3:$I$169,3,0)</f>
        <v>81.78</v>
      </c>
      <c r="M175" s="15">
        <v>32.71</v>
      </c>
      <c r="N175" s="15">
        <v>77.71</v>
      </c>
    </row>
    <row r="176" spans="1:14" ht="24" customHeight="1">
      <c r="A176" s="11">
        <v>11</v>
      </c>
      <c r="B176" s="12" t="s">
        <v>383</v>
      </c>
      <c r="C176" s="12" t="s">
        <v>404</v>
      </c>
      <c r="D176" s="12" t="s">
        <v>19</v>
      </c>
      <c r="E176" s="18" t="s">
        <v>334</v>
      </c>
      <c r="F176" s="12" t="s">
        <v>335</v>
      </c>
      <c r="G176" s="12" t="s">
        <v>405</v>
      </c>
      <c r="H176" s="12" t="s">
        <v>34</v>
      </c>
      <c r="I176" s="12" t="s">
        <v>125</v>
      </c>
      <c r="J176" s="14">
        <f>H176+I176</f>
        <v>151</v>
      </c>
      <c r="K176" s="14">
        <f>J176*0.3</f>
        <v>45.3</v>
      </c>
      <c r="L176" s="14">
        <f>VLOOKUP(G176,'[1]面试成绩'!$G$3:$I$169,3,0)</f>
        <v>80.5</v>
      </c>
      <c r="M176" s="15">
        <v>32.2</v>
      </c>
      <c r="N176" s="17">
        <v>77.5</v>
      </c>
    </row>
    <row r="177" spans="1:14" ht="24" customHeight="1">
      <c r="A177" s="11">
        <v>12</v>
      </c>
      <c r="B177" s="12" t="s">
        <v>383</v>
      </c>
      <c r="C177" s="12" t="s">
        <v>406</v>
      </c>
      <c r="D177" s="12" t="s">
        <v>19</v>
      </c>
      <c r="E177" s="18" t="s">
        <v>334</v>
      </c>
      <c r="F177" s="12" t="s">
        <v>335</v>
      </c>
      <c r="G177" s="12" t="s">
        <v>407</v>
      </c>
      <c r="H177" s="12" t="s">
        <v>27</v>
      </c>
      <c r="I177" s="12" t="s">
        <v>53</v>
      </c>
      <c r="J177" s="14">
        <f>H177+I177</f>
        <v>148</v>
      </c>
      <c r="K177" s="14">
        <f>J177*0.3</f>
        <v>44.4</v>
      </c>
      <c r="L177" s="14">
        <f>VLOOKUP(G177,'[1]面试成绩'!$G$3:$I$169,3,0)</f>
        <v>81.5</v>
      </c>
      <c r="M177" s="15">
        <v>32.6</v>
      </c>
      <c r="N177" s="17">
        <v>77</v>
      </c>
    </row>
    <row r="178" spans="1:14" ht="24" customHeight="1">
      <c r="A178" s="11">
        <v>13</v>
      </c>
      <c r="B178" s="12" t="s">
        <v>383</v>
      </c>
      <c r="C178" s="12" t="s">
        <v>408</v>
      </c>
      <c r="D178" s="12" t="s">
        <v>19</v>
      </c>
      <c r="E178" s="18" t="s">
        <v>334</v>
      </c>
      <c r="F178" s="12" t="s">
        <v>335</v>
      </c>
      <c r="G178" s="12" t="s">
        <v>409</v>
      </c>
      <c r="H178" s="12" t="s">
        <v>31</v>
      </c>
      <c r="I178" s="12" t="s">
        <v>59</v>
      </c>
      <c r="J178" s="14">
        <f>H178+I178</f>
        <v>149</v>
      </c>
      <c r="K178" s="14">
        <f>J178*0.3</f>
        <v>44.699999999999996</v>
      </c>
      <c r="L178" s="14">
        <f>VLOOKUP(G178,'[1]面试成绩'!$G$3:$I$169,3,0)</f>
        <v>80.66</v>
      </c>
      <c r="M178" s="15">
        <v>32.26</v>
      </c>
      <c r="N178" s="15">
        <v>76.96</v>
      </c>
    </row>
    <row r="179" spans="1:14" ht="24" customHeight="1">
      <c r="A179" s="11">
        <v>14</v>
      </c>
      <c r="B179" s="12" t="s">
        <v>383</v>
      </c>
      <c r="C179" s="12" t="s">
        <v>225</v>
      </c>
      <c r="D179" s="12" t="s">
        <v>19</v>
      </c>
      <c r="E179" s="18" t="s">
        <v>334</v>
      </c>
      <c r="F179" s="12" t="s">
        <v>335</v>
      </c>
      <c r="G179" s="12" t="s">
        <v>410</v>
      </c>
      <c r="H179" s="12" t="s">
        <v>97</v>
      </c>
      <c r="I179" s="12" t="s">
        <v>125</v>
      </c>
      <c r="J179" s="14">
        <f>H179+I179</f>
        <v>146</v>
      </c>
      <c r="K179" s="14">
        <f>J179*0.3</f>
        <v>43.8</v>
      </c>
      <c r="L179" s="14">
        <f>VLOOKUP(G179,'[1]面试成绩'!$G$3:$I$169,3,0)</f>
        <v>82.44</v>
      </c>
      <c r="M179" s="15">
        <v>32.97</v>
      </c>
      <c r="N179" s="15">
        <v>76.77</v>
      </c>
    </row>
    <row r="180" spans="1:14" ht="24" customHeight="1">
      <c r="A180" s="11">
        <v>15</v>
      </c>
      <c r="B180" s="12" t="s">
        <v>383</v>
      </c>
      <c r="C180" s="12" t="s">
        <v>411</v>
      </c>
      <c r="D180" s="12" t="s">
        <v>19</v>
      </c>
      <c r="E180" s="18" t="s">
        <v>334</v>
      </c>
      <c r="F180" s="12" t="s">
        <v>335</v>
      </c>
      <c r="G180" s="12" t="s">
        <v>412</v>
      </c>
      <c r="H180" s="12" t="s">
        <v>127</v>
      </c>
      <c r="I180" s="12" t="s">
        <v>27</v>
      </c>
      <c r="J180" s="14">
        <f>H180+I180</f>
        <v>147</v>
      </c>
      <c r="K180" s="14">
        <f>J180*0.3</f>
        <v>44.1</v>
      </c>
      <c r="L180" s="14">
        <f>VLOOKUP(G180,'[1]面试成绩'!$G$3:$I$169,3,0)</f>
        <v>81.1</v>
      </c>
      <c r="M180" s="15">
        <v>32.44</v>
      </c>
      <c r="N180" s="15">
        <v>76.54</v>
      </c>
    </row>
    <row r="181" spans="1:14" ht="24" customHeight="1">
      <c r="A181" s="11">
        <v>16</v>
      </c>
      <c r="B181" s="12" t="s">
        <v>383</v>
      </c>
      <c r="C181" s="12" t="s">
        <v>413</v>
      </c>
      <c r="D181" s="12" t="s">
        <v>19</v>
      </c>
      <c r="E181" s="18" t="s">
        <v>334</v>
      </c>
      <c r="F181" s="12" t="s">
        <v>335</v>
      </c>
      <c r="G181" s="12" t="s">
        <v>414</v>
      </c>
      <c r="H181" s="12" t="s">
        <v>59</v>
      </c>
      <c r="I181" s="12" t="s">
        <v>34</v>
      </c>
      <c r="J181" s="14">
        <f>H181+I181</f>
        <v>146</v>
      </c>
      <c r="K181" s="14">
        <f>J181*0.3</f>
        <v>43.8</v>
      </c>
      <c r="L181" s="14">
        <f>VLOOKUP(G181,'[1]面试成绩'!$G$3:$I$169,3,0)</f>
        <v>81.66</v>
      </c>
      <c r="M181" s="15">
        <v>32.66</v>
      </c>
      <c r="N181" s="15">
        <v>76.46</v>
      </c>
    </row>
    <row r="182" spans="1:14" ht="24" customHeight="1">
      <c r="A182" s="11">
        <v>17</v>
      </c>
      <c r="B182" s="12" t="s">
        <v>383</v>
      </c>
      <c r="C182" s="12" t="s">
        <v>415</v>
      </c>
      <c r="D182" s="12" t="s">
        <v>19</v>
      </c>
      <c r="E182" s="18" t="s">
        <v>334</v>
      </c>
      <c r="F182" s="12" t="s">
        <v>335</v>
      </c>
      <c r="G182" s="12" t="s">
        <v>416</v>
      </c>
      <c r="H182" s="12" t="s">
        <v>40</v>
      </c>
      <c r="I182" s="12" t="s">
        <v>84</v>
      </c>
      <c r="J182" s="14">
        <f>H182+I182</f>
        <v>146</v>
      </c>
      <c r="K182" s="14">
        <f>J182*0.3</f>
        <v>43.8</v>
      </c>
      <c r="L182" s="14">
        <f>VLOOKUP(G182,'[1]面试成绩'!$G$3:$I$169,3,0)</f>
        <v>81.4</v>
      </c>
      <c r="M182" s="15">
        <v>32.56</v>
      </c>
      <c r="N182" s="15">
        <v>76.36</v>
      </c>
    </row>
    <row r="183" spans="1:14" ht="24" customHeight="1">
      <c r="A183" s="11">
        <v>18</v>
      </c>
      <c r="B183" s="12" t="s">
        <v>383</v>
      </c>
      <c r="C183" s="12" t="s">
        <v>417</v>
      </c>
      <c r="D183" s="12" t="s">
        <v>19</v>
      </c>
      <c r="E183" s="18" t="s">
        <v>334</v>
      </c>
      <c r="F183" s="12" t="s">
        <v>335</v>
      </c>
      <c r="G183" s="12" t="s">
        <v>418</v>
      </c>
      <c r="H183" s="12" t="s">
        <v>27</v>
      </c>
      <c r="I183" s="12" t="s">
        <v>31</v>
      </c>
      <c r="J183" s="14">
        <f>H183+I183</f>
        <v>144</v>
      </c>
      <c r="K183" s="14">
        <f>J183*0.3</f>
        <v>43.199999999999996</v>
      </c>
      <c r="L183" s="14">
        <f>VLOOKUP(G183,'[1]面试成绩'!$G$3:$I$169,3,0)</f>
        <v>82.88</v>
      </c>
      <c r="M183" s="15">
        <v>33.15</v>
      </c>
      <c r="N183" s="15">
        <v>76.35</v>
      </c>
    </row>
    <row r="184" spans="1:14" ht="24" customHeight="1">
      <c r="A184" s="11">
        <v>19</v>
      </c>
      <c r="B184" s="12" t="s">
        <v>383</v>
      </c>
      <c r="C184" s="12" t="s">
        <v>419</v>
      </c>
      <c r="D184" s="12" t="s">
        <v>19</v>
      </c>
      <c r="E184" s="18" t="s">
        <v>334</v>
      </c>
      <c r="F184" s="12" t="s">
        <v>335</v>
      </c>
      <c r="G184" s="12" t="s">
        <v>420</v>
      </c>
      <c r="H184" s="12" t="s">
        <v>34</v>
      </c>
      <c r="I184" s="12" t="s">
        <v>46</v>
      </c>
      <c r="J184" s="14">
        <f>H184+I184</f>
        <v>145</v>
      </c>
      <c r="K184" s="14">
        <f>J184*0.3</f>
        <v>43.5</v>
      </c>
      <c r="L184" s="14">
        <f>VLOOKUP(G184,'[1]面试成绩'!$G$3:$I$169,3,0)</f>
        <v>81.36</v>
      </c>
      <c r="M184" s="15">
        <v>32.54</v>
      </c>
      <c r="N184" s="15">
        <v>76.04</v>
      </c>
    </row>
    <row r="185" spans="1:14" ht="24" customHeight="1">
      <c r="A185" s="11">
        <v>20</v>
      </c>
      <c r="B185" s="12" t="s">
        <v>383</v>
      </c>
      <c r="C185" s="12" t="s">
        <v>421</v>
      </c>
      <c r="D185" s="12" t="s">
        <v>19</v>
      </c>
      <c r="E185" s="18" t="s">
        <v>334</v>
      </c>
      <c r="F185" s="12" t="s">
        <v>335</v>
      </c>
      <c r="G185" s="12" t="s">
        <v>422</v>
      </c>
      <c r="H185" s="12" t="s">
        <v>23</v>
      </c>
      <c r="I185" s="12" t="s">
        <v>84</v>
      </c>
      <c r="J185" s="14">
        <f>H185+I185</f>
        <v>142</v>
      </c>
      <c r="K185" s="14">
        <f>J185*0.3</f>
        <v>42.6</v>
      </c>
      <c r="L185" s="14">
        <f>VLOOKUP(G185,'[1]面试成绩'!$G$3:$I$169,3,0)</f>
        <v>82.08</v>
      </c>
      <c r="M185" s="15">
        <v>32.83</v>
      </c>
      <c r="N185" s="15">
        <v>75.43</v>
      </c>
    </row>
    <row r="186" spans="1:14" ht="24" customHeight="1">
      <c r="A186" s="11">
        <v>21</v>
      </c>
      <c r="B186" s="12" t="s">
        <v>383</v>
      </c>
      <c r="C186" s="12" t="s">
        <v>423</v>
      </c>
      <c r="D186" s="12" t="s">
        <v>19</v>
      </c>
      <c r="E186" s="18" t="s">
        <v>334</v>
      </c>
      <c r="F186" s="12" t="s">
        <v>335</v>
      </c>
      <c r="G186" s="12" t="s">
        <v>424</v>
      </c>
      <c r="H186" s="12" t="s">
        <v>69</v>
      </c>
      <c r="I186" s="12" t="s">
        <v>59</v>
      </c>
      <c r="J186" s="14">
        <f>H186+I186</f>
        <v>142</v>
      </c>
      <c r="K186" s="14">
        <f>J186*0.3</f>
        <v>42.6</v>
      </c>
      <c r="L186" s="14">
        <f>VLOOKUP(G186,'[1]面试成绩'!$G$3:$I$169,3,0)</f>
        <v>80.98</v>
      </c>
      <c r="M186" s="15">
        <v>32.39</v>
      </c>
      <c r="N186" s="15">
        <v>74.99</v>
      </c>
    </row>
    <row r="187" spans="1:14" ht="24" customHeight="1">
      <c r="A187" s="11">
        <v>22</v>
      </c>
      <c r="B187" s="12" t="s">
        <v>383</v>
      </c>
      <c r="C187" s="12" t="s">
        <v>425</v>
      </c>
      <c r="D187" s="12" t="s">
        <v>19</v>
      </c>
      <c r="E187" s="18" t="s">
        <v>334</v>
      </c>
      <c r="F187" s="12" t="s">
        <v>335</v>
      </c>
      <c r="G187" s="12" t="s">
        <v>426</v>
      </c>
      <c r="H187" s="12" t="s">
        <v>97</v>
      </c>
      <c r="I187" s="12" t="s">
        <v>27</v>
      </c>
      <c r="J187" s="14">
        <f>H187+I187</f>
        <v>136</v>
      </c>
      <c r="K187" s="14">
        <f>J187*0.3</f>
        <v>40.8</v>
      </c>
      <c r="L187" s="14">
        <f>VLOOKUP(G187,'[1]面试成绩'!$G$3:$I$169,3,0)</f>
        <v>81.46</v>
      </c>
      <c r="M187" s="15">
        <v>32.58</v>
      </c>
      <c r="N187" s="15">
        <v>73.38</v>
      </c>
    </row>
  </sheetData>
  <sheetProtection/>
  <mergeCells count="11">
    <mergeCell ref="A1:N1"/>
    <mergeCell ref="H2:K2"/>
    <mergeCell ref="L2:M2"/>
    <mergeCell ref="A2:A3"/>
    <mergeCell ref="B2:B3"/>
    <mergeCell ref="C2:C3"/>
    <mergeCell ref="D2:D3"/>
    <mergeCell ref="E2:E3"/>
    <mergeCell ref="F2:F3"/>
    <mergeCell ref="G2:G3"/>
    <mergeCell ref="N2:N3"/>
  </mergeCells>
  <printOptions horizontalCentered="1"/>
  <pageMargins left="0.16111111111111112" right="0.16111111111111112" top="0.8027777777777778" bottom="0.8027777777777778" header="0.5" footer="0.5"/>
  <pageSetup horizontalDpi="300" verticalDpi="3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风林火山</cp:lastModifiedBy>
  <dcterms:created xsi:type="dcterms:W3CDTF">2015-11-23T08:12:40Z</dcterms:created>
  <dcterms:modified xsi:type="dcterms:W3CDTF">2023-08-14T09:16:29Z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FFB0776075D74EC7BAA6294682FBECE4_12</vt:lpwstr>
  </property>
</Properties>
</file>