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农村义务教育" sheetId="1" r:id="rId1"/>
    <sheet name="公办幼儿园" sheetId="2" r:id="rId2"/>
  </sheets>
  <definedNames/>
  <calcPr fullCalcOnLoad="1"/>
</workbook>
</file>

<file path=xl/sharedStrings.xml><?xml version="1.0" encoding="utf-8"?>
<sst xmlns="http://schemas.openxmlformats.org/spreadsheetml/2006/main" count="2265" uniqueCount="888">
  <si>
    <t>2023年襄州区教育系统农村义务教育教师面试综合成绩表</t>
  </si>
  <si>
    <t>序号</t>
  </si>
  <si>
    <t>姓名</t>
  </si>
  <si>
    <t>性别</t>
  </si>
  <si>
    <t>准考证号</t>
  </si>
  <si>
    <t>拟报考的岗位类型名称</t>
  </si>
  <si>
    <t>拟报考的学科名称</t>
  </si>
  <si>
    <t>岗位招聘数</t>
  </si>
  <si>
    <t>笔试成绩</t>
  </si>
  <si>
    <t>笔试成绩*40%</t>
  </si>
  <si>
    <t>面试成绩</t>
  </si>
  <si>
    <t>面试成绩*60%</t>
  </si>
  <si>
    <t>综合成绩</t>
  </si>
  <si>
    <t>排名</t>
  </si>
  <si>
    <t>张德云</t>
  </si>
  <si>
    <t>女</t>
  </si>
  <si>
    <t>22013030102308</t>
  </si>
  <si>
    <t xml:space="preserve"> 地方自主招聘农村教师岗</t>
  </si>
  <si>
    <t>小学语文</t>
  </si>
  <si>
    <t>6</t>
  </si>
  <si>
    <t>谢书童</t>
  </si>
  <si>
    <t>22013060402913</t>
  </si>
  <si>
    <t>李梦园</t>
  </si>
  <si>
    <t>22013060402029</t>
  </si>
  <si>
    <t>王思雨</t>
  </si>
  <si>
    <t>22013060302401</t>
  </si>
  <si>
    <t>方玲</t>
  </si>
  <si>
    <t>22013060400208</t>
  </si>
  <si>
    <t>闫双双</t>
  </si>
  <si>
    <t>22013010106227</t>
  </si>
  <si>
    <t>姜妍</t>
  </si>
  <si>
    <t>22013060402606</t>
  </si>
  <si>
    <t>王瑞雪</t>
  </si>
  <si>
    <t>22013940100228</t>
  </si>
  <si>
    <t>陈苗苗</t>
  </si>
  <si>
    <t>22013060302321</t>
  </si>
  <si>
    <t>董程佳</t>
  </si>
  <si>
    <t>22013060400223</t>
  </si>
  <si>
    <t>袁肖</t>
  </si>
  <si>
    <t>22013060302021</t>
  </si>
  <si>
    <t>柳余菲</t>
  </si>
  <si>
    <t>22013060300317</t>
  </si>
  <si>
    <t>张莉芹</t>
  </si>
  <si>
    <t>22013060402008</t>
  </si>
  <si>
    <t>王子怡</t>
  </si>
  <si>
    <t>22013060302916</t>
  </si>
  <si>
    <t>胡银斐</t>
  </si>
  <si>
    <t>22013060401020</t>
  </si>
  <si>
    <t>程志然</t>
  </si>
  <si>
    <t>22013060403511</t>
  </si>
  <si>
    <t>徐泽娴</t>
  </si>
  <si>
    <t>22013060401017</t>
  </si>
  <si>
    <t>张玉兰</t>
  </si>
  <si>
    <t>22013060301620</t>
  </si>
  <si>
    <t>翟成瑞</t>
  </si>
  <si>
    <t>男</t>
  </si>
  <si>
    <t>22023060101129</t>
  </si>
  <si>
    <t>小学数学</t>
  </si>
  <si>
    <t>9</t>
  </si>
  <si>
    <t>郭少杰</t>
  </si>
  <si>
    <t>22023060201305</t>
  </si>
  <si>
    <t>陈美琪</t>
  </si>
  <si>
    <t>22023060101824</t>
  </si>
  <si>
    <t>李晶曼</t>
  </si>
  <si>
    <t>22023060202912</t>
  </si>
  <si>
    <t>何佳</t>
  </si>
  <si>
    <t>22023060102925</t>
  </si>
  <si>
    <t>常亚珍</t>
  </si>
  <si>
    <t>22023060101426</t>
  </si>
  <si>
    <t>章晓雨</t>
  </si>
  <si>
    <t>22023060201701</t>
  </si>
  <si>
    <t>田国丽</t>
  </si>
  <si>
    <t>22023060202517</t>
  </si>
  <si>
    <t>赵怡然</t>
  </si>
  <si>
    <t>22023060202915</t>
  </si>
  <si>
    <t>吕斐阳</t>
  </si>
  <si>
    <t>22023060200526</t>
  </si>
  <si>
    <t>黄雪兰</t>
  </si>
  <si>
    <t>22023060101215</t>
  </si>
  <si>
    <t>王思怡</t>
  </si>
  <si>
    <t>22023060201205</t>
  </si>
  <si>
    <t>欧嫣容</t>
  </si>
  <si>
    <t>22023060101730</t>
  </si>
  <si>
    <t>谌菲一</t>
  </si>
  <si>
    <t>22023060102408</t>
  </si>
  <si>
    <t>李煜冉</t>
  </si>
  <si>
    <t>22023060102805</t>
  </si>
  <si>
    <t>罗薇</t>
  </si>
  <si>
    <t>22023060101029</t>
  </si>
  <si>
    <t>苟娥儿</t>
  </si>
  <si>
    <t>22023060101629</t>
  </si>
  <si>
    <t>车静</t>
  </si>
  <si>
    <t>22023060201616</t>
  </si>
  <si>
    <t>石俊峰</t>
  </si>
  <si>
    <t>22023060100512</t>
  </si>
  <si>
    <t>李清林</t>
  </si>
  <si>
    <t>22023060103020</t>
  </si>
  <si>
    <t>杨玲</t>
  </si>
  <si>
    <t>22023060200528</t>
  </si>
  <si>
    <t>孔宇帆</t>
  </si>
  <si>
    <t>22023060100230</t>
  </si>
  <si>
    <t>张君丽</t>
  </si>
  <si>
    <t>22023060201827</t>
  </si>
  <si>
    <t>丰育君</t>
  </si>
  <si>
    <t>22023060102505</t>
  </si>
  <si>
    <t>向艳艳</t>
  </si>
  <si>
    <t>22023060200921</t>
  </si>
  <si>
    <t>杨涵</t>
  </si>
  <si>
    <t>22023060200424</t>
  </si>
  <si>
    <t>袁如梦</t>
  </si>
  <si>
    <t>22023060203113</t>
  </si>
  <si>
    <t>汪小芳</t>
  </si>
  <si>
    <t>22023060200406</t>
  </si>
  <si>
    <t>刘文可</t>
  </si>
  <si>
    <t>22033060600821</t>
  </si>
  <si>
    <t>小学英语</t>
  </si>
  <si>
    <t>袁中楠</t>
  </si>
  <si>
    <t>22033010306516</t>
  </si>
  <si>
    <t>刘凤阳</t>
  </si>
  <si>
    <t>22033060600229</t>
  </si>
  <si>
    <t>王俊琪</t>
  </si>
  <si>
    <t>22033060602522</t>
  </si>
  <si>
    <t>尚慧星</t>
  </si>
  <si>
    <t>22033060601517</t>
  </si>
  <si>
    <t>梁鑫杰</t>
  </si>
  <si>
    <t>22033060601720</t>
  </si>
  <si>
    <t>陈静怡</t>
  </si>
  <si>
    <t>22033060600920</t>
  </si>
  <si>
    <t>陈亦凡</t>
  </si>
  <si>
    <t>22033060601314</t>
  </si>
  <si>
    <t>魏燚玲</t>
  </si>
  <si>
    <t>22033060601821</t>
  </si>
  <si>
    <t>朱媛笑</t>
  </si>
  <si>
    <t>22033060601511</t>
  </si>
  <si>
    <t>孙靓茹</t>
  </si>
  <si>
    <t>22033060602116</t>
  </si>
  <si>
    <t>陈沉</t>
  </si>
  <si>
    <t>22033060602624</t>
  </si>
  <si>
    <t>耿夏</t>
  </si>
  <si>
    <t>22033060600913</t>
  </si>
  <si>
    <t>李怡然</t>
  </si>
  <si>
    <t>22033060600414</t>
  </si>
  <si>
    <t>张北辰</t>
  </si>
  <si>
    <t>22033060601620</t>
  </si>
  <si>
    <t>赵艺莎</t>
  </si>
  <si>
    <t>22033060601707</t>
  </si>
  <si>
    <t>熊孟雅</t>
  </si>
  <si>
    <t>22033060600729</t>
  </si>
  <si>
    <t>景孟杰</t>
  </si>
  <si>
    <t>22033060600401</t>
  </si>
  <si>
    <t>代俊</t>
  </si>
  <si>
    <t>22033060601528</t>
  </si>
  <si>
    <t>邹婧杨</t>
  </si>
  <si>
    <t>22033010211203</t>
  </si>
  <si>
    <t>张晓红</t>
  </si>
  <si>
    <t>22033060600515</t>
  </si>
  <si>
    <t>卢梦瑶</t>
  </si>
  <si>
    <t>22033060602616</t>
  </si>
  <si>
    <t>田雨露</t>
  </si>
  <si>
    <t>22033010211308</t>
  </si>
  <si>
    <t>范芹芹</t>
  </si>
  <si>
    <t>22033010305511</t>
  </si>
  <si>
    <t>陈胜男</t>
  </si>
  <si>
    <t>22033060602103</t>
  </si>
  <si>
    <t>陈潘朵</t>
  </si>
  <si>
    <t>22033060602802</t>
  </si>
  <si>
    <t>吴梦</t>
  </si>
  <si>
    <t>22033010306303</t>
  </si>
  <si>
    <t>廖清月</t>
  </si>
  <si>
    <t>22093900101103</t>
  </si>
  <si>
    <t>小学信息技术</t>
  </si>
  <si>
    <t>5</t>
  </si>
  <si>
    <t>张智航</t>
  </si>
  <si>
    <t>22093060800110</t>
  </si>
  <si>
    <t>金晶</t>
  </si>
  <si>
    <t>22093060800326</t>
  </si>
  <si>
    <t>曾琳</t>
  </si>
  <si>
    <t>22093280403723</t>
  </si>
  <si>
    <t>吴香君</t>
  </si>
  <si>
    <t>22093060800212</t>
  </si>
  <si>
    <t>谢圆圆</t>
  </si>
  <si>
    <t>22093060800314</t>
  </si>
  <si>
    <t>周足</t>
  </si>
  <si>
    <t>22093060800201</t>
  </si>
  <si>
    <t>刘嫣然</t>
  </si>
  <si>
    <t>22093060800104</t>
  </si>
  <si>
    <t>章营营</t>
  </si>
  <si>
    <t>22093060800127</t>
  </si>
  <si>
    <t>曾娇丽</t>
  </si>
  <si>
    <t>22093060800401</t>
  </si>
  <si>
    <t>沈景霈</t>
  </si>
  <si>
    <t>22093060800313</t>
  </si>
  <si>
    <t>耿劲松</t>
  </si>
  <si>
    <t>22073060501801</t>
  </si>
  <si>
    <t>小学体育</t>
  </si>
  <si>
    <t>龚浩</t>
  </si>
  <si>
    <t>22073020401317</t>
  </si>
  <si>
    <t>张鹏飞</t>
  </si>
  <si>
    <t>22073060502915</t>
  </si>
  <si>
    <t>姚朋鑫</t>
  </si>
  <si>
    <t>22073060503027</t>
  </si>
  <si>
    <t>郑天国</t>
  </si>
  <si>
    <t>22073060502113</t>
  </si>
  <si>
    <t>陈俊</t>
  </si>
  <si>
    <t>22073060501928</t>
  </si>
  <si>
    <t>余志顺</t>
  </si>
  <si>
    <t>22073060503324</t>
  </si>
  <si>
    <t>葛家豪</t>
  </si>
  <si>
    <t>22073280103329</t>
  </si>
  <si>
    <t>陶梦阳</t>
  </si>
  <si>
    <t>22073060502218</t>
  </si>
  <si>
    <t>杨毅</t>
  </si>
  <si>
    <t>22073060503009</t>
  </si>
  <si>
    <t>李松涛</t>
  </si>
  <si>
    <t>22073060502501</t>
  </si>
  <si>
    <t>赵雨静</t>
  </si>
  <si>
    <t>22073060502222</t>
  </si>
  <si>
    <t>周书帆</t>
  </si>
  <si>
    <t>22073060502627</t>
  </si>
  <si>
    <t>余璐</t>
  </si>
  <si>
    <t>22073050104818</t>
  </si>
  <si>
    <t>付一肖</t>
  </si>
  <si>
    <t>22073050104202</t>
  </si>
  <si>
    <t>散欣然</t>
  </si>
  <si>
    <t>22073060502608</t>
  </si>
  <si>
    <t>孟雪</t>
  </si>
  <si>
    <t>22073060503212</t>
  </si>
  <si>
    <t>李瑞洁</t>
  </si>
  <si>
    <t>22073060502403</t>
  </si>
  <si>
    <t>文松玲</t>
  </si>
  <si>
    <t>22073060503125</t>
  </si>
  <si>
    <t>刘若水</t>
  </si>
  <si>
    <t>22073060502325</t>
  </si>
  <si>
    <t>焦婉莹</t>
  </si>
  <si>
    <t>22073060502617</t>
  </si>
  <si>
    <t>李邵伟</t>
  </si>
  <si>
    <t>22073010310026</t>
  </si>
  <si>
    <t>易科港</t>
  </si>
  <si>
    <t>22073060503010</t>
  </si>
  <si>
    <t>安定</t>
  </si>
  <si>
    <t>22073110311927</t>
  </si>
  <si>
    <t>吕骏尧</t>
  </si>
  <si>
    <t>22073060502801</t>
  </si>
  <si>
    <t>冯兴霞</t>
  </si>
  <si>
    <t>22073280104313</t>
  </si>
  <si>
    <t>陈沛林</t>
  </si>
  <si>
    <t>22073010112317</t>
  </si>
  <si>
    <t>李钱慧</t>
  </si>
  <si>
    <t>22063130106816</t>
  </si>
  <si>
    <t>小学音乐</t>
  </si>
  <si>
    <t>王雨肖</t>
  </si>
  <si>
    <t>22063060500826</t>
  </si>
  <si>
    <t>谷薇</t>
  </si>
  <si>
    <t>22063280403514</t>
  </si>
  <si>
    <t>王钰岑</t>
  </si>
  <si>
    <t>22063060500706</t>
  </si>
  <si>
    <t>王雨薇</t>
  </si>
  <si>
    <t>22063010212109</t>
  </si>
  <si>
    <t>张筱扬</t>
  </si>
  <si>
    <t>22063060501226</t>
  </si>
  <si>
    <t>李文柯</t>
  </si>
  <si>
    <t>22063060501412</t>
  </si>
  <si>
    <t>刘孟媛</t>
  </si>
  <si>
    <t>22063060501501</t>
  </si>
  <si>
    <t>贾彦燃</t>
  </si>
  <si>
    <t>22063060500704</t>
  </si>
  <si>
    <t>谢一帆</t>
  </si>
  <si>
    <t>22063060500726</t>
  </si>
  <si>
    <t>卢洪姣</t>
  </si>
  <si>
    <t>22063280403413</t>
  </si>
  <si>
    <t>刘樱可</t>
  </si>
  <si>
    <t>22063060500716</t>
  </si>
  <si>
    <t>李凌晗</t>
  </si>
  <si>
    <t>22063060501218</t>
  </si>
  <si>
    <t>熊智鑫</t>
  </si>
  <si>
    <t>22063060501022</t>
  </si>
  <si>
    <t>陶瑾玮</t>
  </si>
  <si>
    <t>22063060500922</t>
  </si>
  <si>
    <t>崔静宇</t>
  </si>
  <si>
    <t>22063060501109</t>
  </si>
  <si>
    <t>黄迅阳</t>
  </si>
  <si>
    <t>22063110311305</t>
  </si>
  <si>
    <t>殷梦园</t>
  </si>
  <si>
    <t>22063060500821</t>
  </si>
  <si>
    <t>黄朝阳</t>
  </si>
  <si>
    <t>22063020400613</t>
  </si>
  <si>
    <t>冯峥琪</t>
  </si>
  <si>
    <t>22063060501009</t>
  </si>
  <si>
    <t>安旭</t>
  </si>
  <si>
    <t>22063060501620</t>
  </si>
  <si>
    <t>闫凯利</t>
  </si>
  <si>
    <t>22063060500827</t>
  </si>
  <si>
    <t>王静雯</t>
  </si>
  <si>
    <t>22063060501618</t>
  </si>
  <si>
    <t>孟雅林</t>
  </si>
  <si>
    <t>22063060500909</t>
  </si>
  <si>
    <t>王琬琰</t>
  </si>
  <si>
    <t>22063060501420</t>
  </si>
  <si>
    <t>陈诗怡</t>
  </si>
  <si>
    <t>22083060701514</t>
  </si>
  <si>
    <t>小学美术</t>
  </si>
  <si>
    <t>江文琪</t>
  </si>
  <si>
    <t>22083060702012</t>
  </si>
  <si>
    <t>杨文君</t>
  </si>
  <si>
    <t>22083060700510</t>
  </si>
  <si>
    <t>王一然</t>
  </si>
  <si>
    <t>22083060702120</t>
  </si>
  <si>
    <t>张莹莹</t>
  </si>
  <si>
    <t>22083060702001</t>
  </si>
  <si>
    <t>张宇杉</t>
  </si>
  <si>
    <t>22083060702110</t>
  </si>
  <si>
    <t>辛书娟</t>
  </si>
  <si>
    <t>22083060701515</t>
  </si>
  <si>
    <t>唐玲</t>
  </si>
  <si>
    <t>22083060701302</t>
  </si>
  <si>
    <t>文小梅</t>
  </si>
  <si>
    <t>22083060700606</t>
  </si>
  <si>
    <t>丁童语</t>
  </si>
  <si>
    <t>22083060701805</t>
  </si>
  <si>
    <t>武萌萌</t>
  </si>
  <si>
    <t>22083060701530</t>
  </si>
  <si>
    <t>胡佳欣</t>
  </si>
  <si>
    <t>22083060700615</t>
  </si>
  <si>
    <t>孙紫烟</t>
  </si>
  <si>
    <t>22083060702011</t>
  </si>
  <si>
    <t>李信合</t>
  </si>
  <si>
    <t>22083060700930</t>
  </si>
  <si>
    <t>龚诚</t>
  </si>
  <si>
    <t>22083060700512</t>
  </si>
  <si>
    <t>钟钰</t>
  </si>
  <si>
    <t>22083030108716</t>
  </si>
  <si>
    <t>林馨苑</t>
  </si>
  <si>
    <t>22083010212615</t>
  </si>
  <si>
    <t>胡兰</t>
  </si>
  <si>
    <t>22083280106019</t>
  </si>
  <si>
    <t>马雪菲</t>
  </si>
  <si>
    <t>22083060701605</t>
  </si>
  <si>
    <t>陈雨玮</t>
  </si>
  <si>
    <t>22083060700505</t>
  </si>
  <si>
    <t>张丽</t>
  </si>
  <si>
    <t>22083060702013</t>
  </si>
  <si>
    <t>李涵涵</t>
  </si>
  <si>
    <t>22083060700415</t>
  </si>
  <si>
    <t>王小真</t>
  </si>
  <si>
    <t>22083060701712</t>
  </si>
  <si>
    <t>杨明琪</t>
  </si>
  <si>
    <t>22083280105826</t>
  </si>
  <si>
    <t>彭一诺</t>
  </si>
  <si>
    <t>22083060701802</t>
  </si>
  <si>
    <t>刘芳</t>
  </si>
  <si>
    <t>22083060701918</t>
  </si>
  <si>
    <t>冯宁颖</t>
  </si>
  <si>
    <t>22083060701721</t>
  </si>
  <si>
    <t>李香英</t>
  </si>
  <si>
    <t>22103280404128</t>
  </si>
  <si>
    <t>小学心理健康</t>
  </si>
  <si>
    <t>4</t>
  </si>
  <si>
    <t>罗琛知</t>
  </si>
  <si>
    <t>22103060503726</t>
  </si>
  <si>
    <t>秦越</t>
  </si>
  <si>
    <t>22103060503815</t>
  </si>
  <si>
    <t>任燕</t>
  </si>
  <si>
    <t>22103060503730</t>
  </si>
  <si>
    <t>杨观婷</t>
  </si>
  <si>
    <t>22103060503602</t>
  </si>
  <si>
    <t>明静</t>
  </si>
  <si>
    <t>22103060503605</t>
  </si>
  <si>
    <t>卫海芳</t>
  </si>
  <si>
    <t>22103060503719</t>
  </si>
  <si>
    <t>徐楚月</t>
  </si>
  <si>
    <t>22103060503614</t>
  </si>
  <si>
    <t>张星月</t>
  </si>
  <si>
    <t>22103060503609</t>
  </si>
  <si>
    <t>肖帅</t>
  </si>
  <si>
    <t>22103060503626</t>
  </si>
  <si>
    <t>徐睿</t>
  </si>
  <si>
    <t>22103060503818</t>
  </si>
  <si>
    <t>王秀荣</t>
  </si>
  <si>
    <t>23013060801927</t>
  </si>
  <si>
    <t>初中语文</t>
  </si>
  <si>
    <t>3</t>
  </si>
  <si>
    <t>赵艳丽</t>
  </si>
  <si>
    <t>23013060800930</t>
  </si>
  <si>
    <t>郝晨曦</t>
  </si>
  <si>
    <t>23013010602228</t>
  </si>
  <si>
    <t>杜瑞琦</t>
  </si>
  <si>
    <t>23013030201421</t>
  </si>
  <si>
    <t>赵媛</t>
  </si>
  <si>
    <t>23013060801818</t>
  </si>
  <si>
    <t>牛运运</t>
  </si>
  <si>
    <t>23013060802128</t>
  </si>
  <si>
    <t>窦宝珠</t>
  </si>
  <si>
    <t>23013060801215</t>
  </si>
  <si>
    <t>姜高寒</t>
  </si>
  <si>
    <t>23013060800722</t>
  </si>
  <si>
    <t>王婧怡</t>
  </si>
  <si>
    <t>23013060801912</t>
  </si>
  <si>
    <t>刘雨欣</t>
  </si>
  <si>
    <t>23023060901527</t>
  </si>
  <si>
    <t>初中数学</t>
  </si>
  <si>
    <t>彭海燕</t>
  </si>
  <si>
    <t>23023060900118</t>
  </si>
  <si>
    <t>陈慧妍</t>
  </si>
  <si>
    <t>23023060900210</t>
  </si>
  <si>
    <t>刘梦佳</t>
  </si>
  <si>
    <t>23023060900405</t>
  </si>
  <si>
    <t>张怡</t>
  </si>
  <si>
    <t>23023060900112</t>
  </si>
  <si>
    <t>张俊捷</t>
  </si>
  <si>
    <t>23023060901114</t>
  </si>
  <si>
    <t>侯咏琪</t>
  </si>
  <si>
    <t>23023060900612</t>
  </si>
  <si>
    <t>张蒙雨</t>
  </si>
  <si>
    <t>23023060900703</t>
  </si>
  <si>
    <t>张佳怡</t>
  </si>
  <si>
    <t>23023060900920</t>
  </si>
  <si>
    <t>胡琪</t>
  </si>
  <si>
    <t>23023060900704</t>
  </si>
  <si>
    <t>耿倩</t>
  </si>
  <si>
    <t>23023060901521</t>
  </si>
  <si>
    <t>赵梅珍</t>
  </si>
  <si>
    <t>23023060900524</t>
  </si>
  <si>
    <t>都雨浓</t>
  </si>
  <si>
    <t>23023060901416</t>
  </si>
  <si>
    <t>陈世迪</t>
  </si>
  <si>
    <t>23023060901009</t>
  </si>
  <si>
    <t>胡瑜芳</t>
  </si>
  <si>
    <t>23023060901314</t>
  </si>
  <si>
    <t>刘襄宜</t>
  </si>
  <si>
    <t>23073060902325</t>
  </si>
  <si>
    <t>初中物理</t>
  </si>
  <si>
    <t>邹祖旭</t>
  </si>
  <si>
    <t>23073060902226</t>
  </si>
  <si>
    <t>李凡晨</t>
  </si>
  <si>
    <t>23083090502206</t>
  </si>
  <si>
    <t>初中化学</t>
  </si>
  <si>
    <t>赵燕</t>
  </si>
  <si>
    <t>23083060902502</t>
  </si>
  <si>
    <t>沈佳佳</t>
  </si>
  <si>
    <t>23083060902506</t>
  </si>
  <si>
    <t>郭凌杰</t>
  </si>
  <si>
    <t>23083060902626</t>
  </si>
  <si>
    <t>彭堰辉</t>
  </si>
  <si>
    <t>23083060902622</t>
  </si>
  <si>
    <t>李秋爽</t>
  </si>
  <si>
    <t>23083100116520</t>
  </si>
  <si>
    <t>徐乔灵</t>
  </si>
  <si>
    <t>23083060902728</t>
  </si>
  <si>
    <t>23083060902803</t>
  </si>
  <si>
    <t>李林峻</t>
  </si>
  <si>
    <t>23083280704628</t>
  </si>
  <si>
    <t>袁姣</t>
  </si>
  <si>
    <t>23083060902518</t>
  </si>
  <si>
    <t>简媛媛</t>
  </si>
  <si>
    <t>23083060902725</t>
  </si>
  <si>
    <t>翟佳佳</t>
  </si>
  <si>
    <t>23083060902922</t>
  </si>
  <si>
    <t>赵倩</t>
  </si>
  <si>
    <t>23093060802412</t>
  </si>
  <si>
    <t>初中生物</t>
  </si>
  <si>
    <t>刘雨晨</t>
  </si>
  <si>
    <t>23093060802519</t>
  </si>
  <si>
    <t>李岳欣</t>
  </si>
  <si>
    <t>23093060802702</t>
  </si>
  <si>
    <t>王田田</t>
  </si>
  <si>
    <t>23093060802410</t>
  </si>
  <si>
    <t>张亚敏</t>
  </si>
  <si>
    <t>23093060802511</t>
  </si>
  <si>
    <t>郭文沁</t>
  </si>
  <si>
    <t>23093060802402</t>
  </si>
  <si>
    <t>杨冰</t>
  </si>
  <si>
    <t>23093010607720</t>
  </si>
  <si>
    <t>郝俊满</t>
  </si>
  <si>
    <t>23093060802415</t>
  </si>
  <si>
    <t>高双</t>
  </si>
  <si>
    <t>23093280705901</t>
  </si>
  <si>
    <t>王俊楠</t>
  </si>
  <si>
    <t>23093060802525</t>
  </si>
  <si>
    <t>李乐</t>
  </si>
  <si>
    <t>23093060802629</t>
  </si>
  <si>
    <t>易璠琦</t>
  </si>
  <si>
    <t>23093060802406</t>
  </si>
  <si>
    <t>张雪婷</t>
  </si>
  <si>
    <t>23033061002017</t>
  </si>
  <si>
    <t>初中英语</t>
  </si>
  <si>
    <t>崔若宇</t>
  </si>
  <si>
    <t>23033061001904</t>
  </si>
  <si>
    <t>周祥麟</t>
  </si>
  <si>
    <t>23033280602915</t>
  </si>
  <si>
    <t>潘认</t>
  </si>
  <si>
    <t>23033061002026</t>
  </si>
  <si>
    <t>郭婷婷</t>
  </si>
  <si>
    <t>23033061000712</t>
  </si>
  <si>
    <t>侯扬帆</t>
  </si>
  <si>
    <t>23033061000118</t>
  </si>
  <si>
    <t>窦玉洁</t>
  </si>
  <si>
    <t>23033061002215</t>
  </si>
  <si>
    <t>潘志涵</t>
  </si>
  <si>
    <t>23033061000217</t>
  </si>
  <si>
    <t>田爽</t>
  </si>
  <si>
    <t>23033030203505</t>
  </si>
  <si>
    <t>袁婉莹</t>
  </si>
  <si>
    <t>23033010501220</t>
  </si>
  <si>
    <t>潘靖</t>
  </si>
  <si>
    <t>23033061000929</t>
  </si>
  <si>
    <t>常俊霞</t>
  </si>
  <si>
    <t>23033061000904</t>
  </si>
  <si>
    <t>唐国庆</t>
  </si>
  <si>
    <t>23033061001728</t>
  </si>
  <si>
    <t>高妮娜</t>
  </si>
  <si>
    <t>23033061000701</t>
  </si>
  <si>
    <t>王双</t>
  </si>
  <si>
    <t>23033010503204</t>
  </si>
  <si>
    <t>陈阿连</t>
  </si>
  <si>
    <t>23133060803416</t>
  </si>
  <si>
    <t>初中信息技术</t>
  </si>
  <si>
    <t>刘梦璇</t>
  </si>
  <si>
    <t>23133060803411</t>
  </si>
  <si>
    <t>涂爱</t>
  </si>
  <si>
    <t>23133280306224</t>
  </si>
  <si>
    <t>熊万爽</t>
  </si>
  <si>
    <t>23133060803410</t>
  </si>
  <si>
    <t>赵兰</t>
  </si>
  <si>
    <t>23133060803409</t>
  </si>
  <si>
    <t>张黎闻</t>
  </si>
  <si>
    <t>23133010402602</t>
  </si>
  <si>
    <t>陈东</t>
  </si>
  <si>
    <t>23133010402503</t>
  </si>
  <si>
    <t>刘言</t>
  </si>
  <si>
    <t>23113060803226</t>
  </si>
  <si>
    <t>初中体育与健康</t>
  </si>
  <si>
    <t>赵伟康</t>
  </si>
  <si>
    <t>23113060803217</t>
  </si>
  <si>
    <t>马智杰</t>
  </si>
  <si>
    <t>23113010400106</t>
  </si>
  <si>
    <t>陈阳</t>
  </si>
  <si>
    <t>23113060803018</t>
  </si>
  <si>
    <t>吴文豪</t>
  </si>
  <si>
    <t>23113010401129</t>
  </si>
  <si>
    <t>杨金丽</t>
  </si>
  <si>
    <t>23113060803015</t>
  </si>
  <si>
    <t>谭云峰</t>
  </si>
  <si>
    <t>23113280603419</t>
  </si>
  <si>
    <t>李龙澳</t>
  </si>
  <si>
    <t>23113060803201</t>
  </si>
  <si>
    <t>张宇鹏</t>
  </si>
  <si>
    <t>23113010400526</t>
  </si>
  <si>
    <t>李诗惟</t>
  </si>
  <si>
    <t>23113060803008</t>
  </si>
  <si>
    <t>黄建光</t>
  </si>
  <si>
    <t>23113060803009</t>
  </si>
  <si>
    <t>王俊辉</t>
  </si>
  <si>
    <t>23113010400419</t>
  </si>
  <si>
    <t>杨惠铭</t>
  </si>
  <si>
    <t>23103010510229</t>
  </si>
  <si>
    <t>初中音乐</t>
  </si>
  <si>
    <t>张宗林</t>
  </si>
  <si>
    <t>23103010510122</t>
  </si>
  <si>
    <t>张玉泽</t>
  </si>
  <si>
    <t>23103020403705</t>
  </si>
  <si>
    <t>李敏</t>
  </si>
  <si>
    <t>23103060802815</t>
  </si>
  <si>
    <t>李曦</t>
  </si>
  <si>
    <t>23103060802814</t>
  </si>
  <si>
    <t>米鑫甜</t>
  </si>
  <si>
    <t>23123030207028</t>
  </si>
  <si>
    <t>初中美术</t>
  </si>
  <si>
    <t>付艺飞</t>
  </si>
  <si>
    <t>23123061100501</t>
  </si>
  <si>
    <t>马巧岚</t>
  </si>
  <si>
    <t>23123061100319</t>
  </si>
  <si>
    <t>冯杰怡</t>
  </si>
  <si>
    <t>23123061100124</t>
  </si>
  <si>
    <t>沈慧龙</t>
  </si>
  <si>
    <t>23123061100316</t>
  </si>
  <si>
    <t>李悦</t>
  </si>
  <si>
    <t>23123280800130</t>
  </si>
  <si>
    <t>张进</t>
  </si>
  <si>
    <t>23123280800712</t>
  </si>
  <si>
    <t>何煜芊</t>
  </si>
  <si>
    <t>23123061100204</t>
  </si>
  <si>
    <t>王丽君</t>
  </si>
  <si>
    <t>23123061100502</t>
  </si>
  <si>
    <t>贺茂双</t>
  </si>
  <si>
    <t>23123280800618</t>
  </si>
  <si>
    <t>瞿明</t>
  </si>
  <si>
    <t>23123280800620</t>
  </si>
  <si>
    <t>吴梦月</t>
  </si>
  <si>
    <t>23123061100607</t>
  </si>
  <si>
    <t>2023年襄州区教育系统公办幼儿园教师面试综合成绩表</t>
  </si>
  <si>
    <t>46013061104605</t>
  </si>
  <si>
    <t>50</t>
  </si>
  <si>
    <t>杨子玲</t>
  </si>
  <si>
    <t>46013061102521</t>
  </si>
  <si>
    <t>翟英英</t>
  </si>
  <si>
    <t>46013061101127</t>
  </si>
  <si>
    <t>王路</t>
  </si>
  <si>
    <t>46013061103115</t>
  </si>
  <si>
    <t>罗敏</t>
  </si>
  <si>
    <t>46013280801013</t>
  </si>
  <si>
    <t>张京平</t>
  </si>
  <si>
    <t>46013280802622</t>
  </si>
  <si>
    <t>冉心怡</t>
  </si>
  <si>
    <t>46013900102425</t>
  </si>
  <si>
    <t>何丽媛</t>
  </si>
  <si>
    <t>46013061103719</t>
  </si>
  <si>
    <t>喻晓雨</t>
  </si>
  <si>
    <t>46013061102603</t>
  </si>
  <si>
    <t>张天悦</t>
  </si>
  <si>
    <t>46013061101621</t>
  </si>
  <si>
    <t>杨采云</t>
  </si>
  <si>
    <t>46013061103615</t>
  </si>
  <si>
    <t>明思佳</t>
  </si>
  <si>
    <t>46013061101409</t>
  </si>
  <si>
    <t>蔡佳蓉</t>
  </si>
  <si>
    <t>46013061101728</t>
  </si>
  <si>
    <t>肖素均</t>
  </si>
  <si>
    <t>46013061101608</t>
  </si>
  <si>
    <t>张雨</t>
  </si>
  <si>
    <t>46013010403313</t>
  </si>
  <si>
    <t>梁琳</t>
  </si>
  <si>
    <t>46013010403419</t>
  </si>
  <si>
    <t>程河樊</t>
  </si>
  <si>
    <t>46013061101430</t>
  </si>
  <si>
    <t>汪楚晗</t>
  </si>
  <si>
    <t>46013061103511</t>
  </si>
  <si>
    <t>李碧玲</t>
  </si>
  <si>
    <t>46013061104201</t>
  </si>
  <si>
    <t>张一帆</t>
  </si>
  <si>
    <t>46013061101304</t>
  </si>
  <si>
    <t>周黎嫄</t>
  </si>
  <si>
    <t>46013061104706</t>
  </si>
  <si>
    <t>李红婷</t>
  </si>
  <si>
    <t>46013061101123</t>
  </si>
  <si>
    <t>李杨帆</t>
  </si>
  <si>
    <t>46013061103424</t>
  </si>
  <si>
    <t>覃田</t>
  </si>
  <si>
    <t>46013061102703</t>
  </si>
  <si>
    <t>夏羽</t>
  </si>
  <si>
    <t>46013280803812</t>
  </si>
  <si>
    <t>刘倩雯</t>
  </si>
  <si>
    <t>46013061104510</t>
  </si>
  <si>
    <t>姜近月</t>
  </si>
  <si>
    <t>46013061103027</t>
  </si>
  <si>
    <t>张梦月</t>
  </si>
  <si>
    <t>46013061101705</t>
  </si>
  <si>
    <t>尚述凤</t>
  </si>
  <si>
    <t>46013061102711</t>
  </si>
  <si>
    <t>杨美辰</t>
  </si>
  <si>
    <t>46013061102726</t>
  </si>
  <si>
    <t>黄莹莹</t>
  </si>
  <si>
    <t>46013061103728</t>
  </si>
  <si>
    <t>吕楠美星</t>
  </si>
  <si>
    <t>46013061104720</t>
  </si>
  <si>
    <t>刘丽</t>
  </si>
  <si>
    <t>46013900102613</t>
  </si>
  <si>
    <t>赵心雨</t>
  </si>
  <si>
    <t>46013061103503</t>
  </si>
  <si>
    <t>袁梦珩</t>
  </si>
  <si>
    <t>46013061104312</t>
  </si>
  <si>
    <t>王锐</t>
  </si>
  <si>
    <t>46013061102604</t>
  </si>
  <si>
    <t>江莉莉</t>
  </si>
  <si>
    <t>46013061103603</t>
  </si>
  <si>
    <t>伍玉峰</t>
  </si>
  <si>
    <t>46013061102317</t>
  </si>
  <si>
    <t>陈润</t>
  </si>
  <si>
    <t>46013061103330</t>
  </si>
  <si>
    <t>兰永适</t>
  </si>
  <si>
    <t>46013061102029</t>
  </si>
  <si>
    <t>付姝忆</t>
  </si>
  <si>
    <t>46013061104721</t>
  </si>
  <si>
    <t>吴飞飞</t>
  </si>
  <si>
    <t>46013061102418</t>
  </si>
  <si>
    <t>李小凤</t>
  </si>
  <si>
    <t>46013280802324</t>
  </si>
  <si>
    <t>司文</t>
  </si>
  <si>
    <t>46013061101111</t>
  </si>
  <si>
    <t>白冰冰</t>
  </si>
  <si>
    <t>46013061103018</t>
  </si>
  <si>
    <t>柴萍萍</t>
  </si>
  <si>
    <t>46013061103506</t>
  </si>
  <si>
    <t>臧梦莎</t>
  </si>
  <si>
    <t>46013061103607</t>
  </si>
  <si>
    <t>董亚萍</t>
  </si>
  <si>
    <t>46013280801525</t>
  </si>
  <si>
    <t>胡钦</t>
  </si>
  <si>
    <t>46013900102530</t>
  </si>
  <si>
    <t>陈倩楠</t>
  </si>
  <si>
    <t>46013061104301</t>
  </si>
  <si>
    <t>徐玉珂</t>
  </si>
  <si>
    <t>46013061102901</t>
  </si>
  <si>
    <t>曹齐丽</t>
  </si>
  <si>
    <t>46013061103126</t>
  </si>
  <si>
    <t>刘泽</t>
  </si>
  <si>
    <t>46013061103828</t>
  </si>
  <si>
    <t>陈振艳</t>
  </si>
  <si>
    <t>46013900102408</t>
  </si>
  <si>
    <t>向琼</t>
  </si>
  <si>
    <t>46013061103613</t>
  </si>
  <si>
    <t>丁心怡</t>
  </si>
  <si>
    <t>46013061102426</t>
  </si>
  <si>
    <t>程谦瑞</t>
  </si>
  <si>
    <t>46013061103525</t>
  </si>
  <si>
    <t>陈艳</t>
  </si>
  <si>
    <t>46013280802315</t>
  </si>
  <si>
    <t>段柳</t>
  </si>
  <si>
    <t>46013061102628</t>
  </si>
  <si>
    <t>孙明娇</t>
  </si>
  <si>
    <t>46013050405716</t>
  </si>
  <si>
    <t>袁敏</t>
  </si>
  <si>
    <t>46013061103703</t>
  </si>
  <si>
    <t>刘家荣</t>
  </si>
  <si>
    <t>46013061103524</t>
  </si>
  <si>
    <t>周静</t>
  </si>
  <si>
    <t>46013061102013</t>
  </si>
  <si>
    <t>王世曦</t>
  </si>
  <si>
    <t>46013061104807</t>
  </si>
  <si>
    <t>张思语</t>
  </si>
  <si>
    <t>46013061102723</t>
  </si>
  <si>
    <t>刘霞</t>
  </si>
  <si>
    <t>46013900102204</t>
  </si>
  <si>
    <t>杨恬恬</t>
  </si>
  <si>
    <t>46013061101324</t>
  </si>
  <si>
    <t>杨语欣</t>
  </si>
  <si>
    <t>46013061101501</t>
  </si>
  <si>
    <t>曾莹</t>
  </si>
  <si>
    <t>46013061101623</t>
  </si>
  <si>
    <t>刘玉昕</t>
  </si>
  <si>
    <t>46013080111026</t>
  </si>
  <si>
    <t>柏聪颖</t>
  </si>
  <si>
    <t>46013061103230</t>
  </si>
  <si>
    <t>王晓哲</t>
  </si>
  <si>
    <t>46013010406125</t>
  </si>
  <si>
    <t>李卿</t>
  </si>
  <si>
    <t>46013280802619</t>
  </si>
  <si>
    <t>李文婷</t>
  </si>
  <si>
    <t>46013061104416</t>
  </si>
  <si>
    <t>付雁飞</t>
  </si>
  <si>
    <t>46013061100729</t>
  </si>
  <si>
    <t>都丽</t>
  </si>
  <si>
    <t>46013061101305</t>
  </si>
  <si>
    <t>庞雨欣</t>
  </si>
  <si>
    <t>46013061101328</t>
  </si>
  <si>
    <t>徐莹莹</t>
  </si>
  <si>
    <t>46013080112703</t>
  </si>
  <si>
    <t>杨姝佳</t>
  </si>
  <si>
    <t>46013061101810</t>
  </si>
  <si>
    <t>解洪霞</t>
  </si>
  <si>
    <t>46013061103515</t>
  </si>
  <si>
    <t>李婧</t>
  </si>
  <si>
    <t>46013900102423</t>
  </si>
  <si>
    <t>刘欣</t>
  </si>
  <si>
    <t>46013061101221</t>
  </si>
  <si>
    <t>邹海伦</t>
  </si>
  <si>
    <t>46013061104109</t>
  </si>
  <si>
    <t>董志悦</t>
  </si>
  <si>
    <t>46013010405324</t>
  </si>
  <si>
    <t>张姝莹</t>
  </si>
  <si>
    <t>46013061103402</t>
  </si>
  <si>
    <t>周聪玥</t>
  </si>
  <si>
    <t>46013061100925</t>
  </si>
  <si>
    <t>张芷菡</t>
  </si>
  <si>
    <t>46013061102330</t>
  </si>
  <si>
    <t>陈萍</t>
  </si>
  <si>
    <t>46013061103829</t>
  </si>
  <si>
    <t>李玥</t>
  </si>
  <si>
    <t>46013061102303</t>
  </si>
  <si>
    <t>黄媛媛</t>
  </si>
  <si>
    <t>46013061100716</t>
  </si>
  <si>
    <t>孙蓓</t>
  </si>
  <si>
    <t>46013061102904</t>
  </si>
  <si>
    <t>朱坚坚</t>
  </si>
  <si>
    <t>46013061104501</t>
  </si>
  <si>
    <t>敖雨婷</t>
  </si>
  <si>
    <t>46013061101205</t>
  </si>
  <si>
    <t>徐巧</t>
  </si>
  <si>
    <t>46013061102219</t>
  </si>
  <si>
    <t>龚雪莹</t>
  </si>
  <si>
    <t>46013061104703</t>
  </si>
  <si>
    <t>程醒</t>
  </si>
  <si>
    <t>46013061101319</t>
  </si>
  <si>
    <t>贾静怡</t>
  </si>
  <si>
    <t>46013061101817</t>
  </si>
  <si>
    <t>贺红梅</t>
  </si>
  <si>
    <t>46013280805429</t>
  </si>
  <si>
    <t>杨静晨</t>
  </si>
  <si>
    <t>46013061101406</t>
  </si>
  <si>
    <t>冯扬昊</t>
  </si>
  <si>
    <t>46013061103006</t>
  </si>
  <si>
    <t>彭菲菲</t>
  </si>
  <si>
    <t>46013080111315</t>
  </si>
  <si>
    <t>郝云霞</t>
  </si>
  <si>
    <t>46013061103201</t>
  </si>
  <si>
    <t>崔冰莹</t>
  </si>
  <si>
    <t>46013061103002</t>
  </si>
  <si>
    <t>宋珂冉</t>
  </si>
  <si>
    <t>46013061101204</t>
  </si>
  <si>
    <t>李晨露</t>
  </si>
  <si>
    <t>46013061104505</t>
  </si>
  <si>
    <t>徐曼</t>
  </si>
  <si>
    <t>46013061104502</t>
  </si>
  <si>
    <t>张越</t>
  </si>
  <si>
    <t>46013280803128</t>
  </si>
  <si>
    <t>李玉霞</t>
  </si>
  <si>
    <t>46013061104602</t>
  </si>
  <si>
    <t>陈璐</t>
  </si>
  <si>
    <t>46013900102324</t>
  </si>
  <si>
    <t>姚维芳</t>
  </si>
  <si>
    <t>46013280802220</t>
  </si>
  <si>
    <t>张莎莎</t>
  </si>
  <si>
    <t>46013061101505</t>
  </si>
  <si>
    <t>肖启涵</t>
  </si>
  <si>
    <t>46013061102613</t>
  </si>
  <si>
    <t>张雅婷</t>
  </si>
  <si>
    <t>46013061102808</t>
  </si>
  <si>
    <t>吴晓雪</t>
  </si>
  <si>
    <t>46013061101714</t>
  </si>
  <si>
    <t>董徳春</t>
  </si>
  <si>
    <t>46013900102609</t>
  </si>
  <si>
    <t>刘晓文</t>
  </si>
  <si>
    <t>46013061104423</t>
  </si>
  <si>
    <t>张欣怡</t>
  </si>
  <si>
    <t>46013061104617</t>
  </si>
  <si>
    <t>谢欣利</t>
  </si>
  <si>
    <t>46013061102329</t>
  </si>
  <si>
    <t>王荣荣</t>
  </si>
  <si>
    <t>46013061102908</t>
  </si>
  <si>
    <t>刘晶钰</t>
  </si>
  <si>
    <t>46013061101603</t>
  </si>
  <si>
    <t>黎雪洁</t>
  </si>
  <si>
    <t>46013280802507</t>
  </si>
  <si>
    <t>陈小琪</t>
  </si>
  <si>
    <t>46013061102915</t>
  </si>
  <si>
    <t>陈文娟</t>
  </si>
  <si>
    <t>46013061103929</t>
  </si>
  <si>
    <t>苏海霞</t>
  </si>
  <si>
    <t>46013061100825</t>
  </si>
  <si>
    <t>樊莹</t>
  </si>
  <si>
    <t>46013061102514</t>
  </si>
  <si>
    <t>张濛雨</t>
  </si>
  <si>
    <t>46013061101014</t>
  </si>
  <si>
    <t>杜波</t>
  </si>
  <si>
    <t>46013061103502</t>
  </si>
  <si>
    <t>胡艳艳</t>
  </si>
  <si>
    <t>46013061103817</t>
  </si>
  <si>
    <t>万美龄</t>
  </si>
  <si>
    <t>46013061102920</t>
  </si>
  <si>
    <t>丁凤婕</t>
  </si>
  <si>
    <t>46013061102817</t>
  </si>
  <si>
    <t>张晶帆</t>
  </si>
  <si>
    <t>46013061103403</t>
  </si>
  <si>
    <t>马春燕</t>
  </si>
  <si>
    <t>46013061100707</t>
  </si>
  <si>
    <t>石洁</t>
  </si>
  <si>
    <t>46013280802720</t>
  </si>
  <si>
    <t>杨虹</t>
  </si>
  <si>
    <t>46013061102829</t>
  </si>
  <si>
    <t>崔奥丽</t>
  </si>
  <si>
    <t>46013061102411</t>
  </si>
  <si>
    <t>袁倩月</t>
  </si>
  <si>
    <t>46013061103918</t>
  </si>
  <si>
    <t>金梦姚</t>
  </si>
  <si>
    <t>46013061102226</t>
  </si>
  <si>
    <t>张静红</t>
  </si>
  <si>
    <t>46013061103626</t>
  </si>
  <si>
    <t>周旻珂</t>
  </si>
  <si>
    <t>46013061103717</t>
  </si>
  <si>
    <t>杨梦涵</t>
  </si>
  <si>
    <t>46013900102409</t>
  </si>
  <si>
    <t>王文殊</t>
  </si>
  <si>
    <t>46013061100919</t>
  </si>
  <si>
    <t>闫欣怡</t>
  </si>
  <si>
    <t>46013061101523</t>
  </si>
  <si>
    <t>龚雅静</t>
  </si>
  <si>
    <t>46013061104503</t>
  </si>
  <si>
    <t>杜杨璇</t>
  </si>
  <si>
    <t>46013061101907</t>
  </si>
  <si>
    <t>任丽娟</t>
  </si>
  <si>
    <t>46013280801707</t>
  </si>
  <si>
    <t>贾文蓉</t>
  </si>
  <si>
    <t>46013061104818</t>
  </si>
  <si>
    <t>杨旋</t>
  </si>
  <si>
    <t>46013010405111</t>
  </si>
  <si>
    <t>史杨贤</t>
  </si>
  <si>
    <t>46013010405603</t>
  </si>
  <si>
    <t>李星雨</t>
  </si>
  <si>
    <t>46013280803813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</si>
</sst>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0"/>
      <color indexed="8"/>
      <name val="等线"/>
      <family val="0"/>
    </font>
    <font>
      <b/>
      <sz val="16"/>
      <color indexed="8"/>
      <name val="宋体"/>
      <family val="0"/>
    </font>
    <font>
      <b/>
      <sz val="10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33" borderId="9" xfId="63" applyFont="1" applyFill="1" applyBorder="1" applyAlignment="1">
      <alignment horizontal="center" vertical="center" wrapText="1"/>
      <protection/>
    </xf>
    <xf numFmtId="176" fontId="6" fillId="33" borderId="9" xfId="63" applyNumberFormat="1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7" fillId="0" borderId="9" xfId="63" applyFont="1" applyBorder="1" applyAlignment="1">
      <alignment horizontal="center" wrapText="1"/>
      <protection/>
    </xf>
    <xf numFmtId="176" fontId="7" fillId="0" borderId="9" xfId="63" applyNumberFormat="1" applyFont="1" applyBorder="1" applyAlignment="1">
      <alignment horizontal="center" wrapText="1"/>
      <protection/>
    </xf>
    <xf numFmtId="176" fontId="7" fillId="0" borderId="9" xfId="63" applyNumberFormat="1" applyFont="1" applyFill="1" applyBorder="1" applyAlignment="1">
      <alignment horizontal="center" wrapText="1"/>
      <protection/>
    </xf>
    <xf numFmtId="0" fontId="51" fillId="0" borderId="0" xfId="0" applyFont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48" fillId="0" borderId="0" xfId="0" applyNumberFormat="1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76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zoomScaleSheetLayoutView="100" workbookViewId="0" topLeftCell="A1">
      <selection activeCell="J277" sqref="J277"/>
    </sheetView>
  </sheetViews>
  <sheetFormatPr defaultColWidth="9.00390625" defaultRowHeight="15"/>
  <cols>
    <col min="1" max="1" width="4.28125" style="2" customWidth="1"/>
    <col min="2" max="2" width="6.8515625" style="0" customWidth="1"/>
    <col min="3" max="3" width="4.421875" style="0" customWidth="1"/>
    <col min="4" max="4" width="14.28125" style="0" customWidth="1"/>
    <col min="5" max="5" width="10.57421875" style="0" customWidth="1"/>
    <col min="6" max="6" width="9.00390625" style="0" customWidth="1"/>
    <col min="7" max="7" width="4.421875" style="0" customWidth="1"/>
    <col min="8" max="8" width="6.57421875" style="3" customWidth="1"/>
    <col min="9" max="9" width="7.7109375" style="4" customWidth="1"/>
    <col min="10" max="10" width="6.140625" style="3" customWidth="1"/>
    <col min="11" max="11" width="7.7109375" style="3" customWidth="1"/>
    <col min="12" max="12" width="6.421875" style="27" customWidth="1"/>
    <col min="13" max="13" width="4.7109375" style="6" customWidth="1"/>
  </cols>
  <sheetData>
    <row r="1" spans="1:15" ht="36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7"/>
      <c r="K1" s="29"/>
      <c r="L1" s="38"/>
      <c r="M1" s="29"/>
      <c r="N1" s="39"/>
      <c r="O1" s="39"/>
    </row>
    <row r="2" spans="1:15" s="24" customFormat="1" ht="24.75" customHeigh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40" t="s">
        <v>12</v>
      </c>
      <c r="M2" s="41" t="s">
        <v>13</v>
      </c>
      <c r="N2" s="42"/>
      <c r="O2" s="42"/>
    </row>
    <row r="3" spans="1:15" s="25" customFormat="1" ht="24.75" customHeight="1">
      <c r="A3" s="32">
        <v>1</v>
      </c>
      <c r="B3" s="33" t="s">
        <v>14</v>
      </c>
      <c r="C3" s="33" t="s">
        <v>15</v>
      </c>
      <c r="D3" s="33" t="s">
        <v>16</v>
      </c>
      <c r="E3" s="33" t="s">
        <v>17</v>
      </c>
      <c r="F3" s="33" t="s">
        <v>18</v>
      </c>
      <c r="G3" s="33" t="s">
        <v>19</v>
      </c>
      <c r="H3" s="34">
        <v>70.9</v>
      </c>
      <c r="I3" s="34">
        <f aca="true" t="shared" si="0" ref="I3:I66">H3*0.4</f>
        <v>28.360000000000003</v>
      </c>
      <c r="J3" s="34">
        <v>82.86</v>
      </c>
      <c r="K3" s="34">
        <f aca="true" t="shared" si="1" ref="K3:K66">J3*0.6</f>
        <v>49.716</v>
      </c>
      <c r="L3" s="43">
        <f aca="true" t="shared" si="2" ref="L3:L66">I3+K3</f>
        <v>78.07600000000001</v>
      </c>
      <c r="M3" s="44">
        <f>SUMPRODUCT((F3=$F$3:$F$277)*(L3&lt;$L$3:$L$277))+1</f>
        <v>1</v>
      </c>
      <c r="N3" s="45"/>
      <c r="O3" s="45"/>
    </row>
    <row r="4" spans="1:15" s="25" customFormat="1" ht="24.75" customHeight="1">
      <c r="A4" s="32">
        <v>2</v>
      </c>
      <c r="B4" s="33" t="s">
        <v>20</v>
      </c>
      <c r="C4" s="33" t="s">
        <v>15</v>
      </c>
      <c r="D4" s="33" t="s">
        <v>21</v>
      </c>
      <c r="E4" s="33" t="s">
        <v>17</v>
      </c>
      <c r="F4" s="33" t="s">
        <v>18</v>
      </c>
      <c r="G4" s="33" t="s">
        <v>19</v>
      </c>
      <c r="H4" s="34">
        <v>69.05</v>
      </c>
      <c r="I4" s="34">
        <f t="shared" si="0"/>
        <v>27.62</v>
      </c>
      <c r="J4" s="34">
        <v>82.58</v>
      </c>
      <c r="K4" s="34">
        <f t="shared" si="1"/>
        <v>49.547999999999995</v>
      </c>
      <c r="L4" s="43">
        <f t="shared" si="2"/>
        <v>77.16799999999999</v>
      </c>
      <c r="M4" s="44">
        <f>SUMPRODUCT((F4=$F$3:$F$277)*(L4&lt;$L$3:$L$277))+1</f>
        <v>2</v>
      </c>
      <c r="N4" s="45"/>
      <c r="O4" s="45"/>
    </row>
    <row r="5" spans="1:15" s="25" customFormat="1" ht="24.75" customHeight="1">
      <c r="A5" s="32">
        <v>3</v>
      </c>
      <c r="B5" s="33" t="s">
        <v>22</v>
      </c>
      <c r="C5" s="33" t="s">
        <v>15</v>
      </c>
      <c r="D5" s="33" t="s">
        <v>23</v>
      </c>
      <c r="E5" s="33" t="s">
        <v>17</v>
      </c>
      <c r="F5" s="33" t="s">
        <v>18</v>
      </c>
      <c r="G5" s="33" t="s">
        <v>19</v>
      </c>
      <c r="H5" s="34">
        <v>64</v>
      </c>
      <c r="I5" s="34">
        <f t="shared" si="0"/>
        <v>25.6</v>
      </c>
      <c r="J5" s="34">
        <v>84.34</v>
      </c>
      <c r="K5" s="34">
        <f t="shared" si="1"/>
        <v>50.604</v>
      </c>
      <c r="L5" s="43">
        <f t="shared" si="2"/>
        <v>76.20400000000001</v>
      </c>
      <c r="M5" s="44">
        <f>SUMPRODUCT((F5=$F$3:$F$277)*(L5&lt;$L$3:$L$277))+1</f>
        <v>3</v>
      </c>
      <c r="N5" s="45"/>
      <c r="O5" s="45"/>
    </row>
    <row r="6" spans="1:15" s="25" customFormat="1" ht="24.75" customHeight="1">
      <c r="A6" s="32">
        <v>4</v>
      </c>
      <c r="B6" s="33" t="s">
        <v>24</v>
      </c>
      <c r="C6" s="33" t="s">
        <v>15</v>
      </c>
      <c r="D6" s="33" t="s">
        <v>25</v>
      </c>
      <c r="E6" s="33" t="s">
        <v>17</v>
      </c>
      <c r="F6" s="33" t="s">
        <v>18</v>
      </c>
      <c r="G6" s="33" t="s">
        <v>19</v>
      </c>
      <c r="H6" s="34">
        <v>64.2</v>
      </c>
      <c r="I6" s="34">
        <f t="shared" si="0"/>
        <v>25.680000000000003</v>
      </c>
      <c r="J6" s="34">
        <v>84.2</v>
      </c>
      <c r="K6" s="34">
        <f t="shared" si="1"/>
        <v>50.52</v>
      </c>
      <c r="L6" s="43">
        <f t="shared" si="2"/>
        <v>76.2</v>
      </c>
      <c r="M6" s="44">
        <f>SUMPRODUCT((F6=$F$3:$F$277)*(L6&lt;$L$3:$L$277))+1</f>
        <v>4</v>
      </c>
      <c r="N6" s="45"/>
      <c r="O6" s="45"/>
    </row>
    <row r="7" spans="1:15" s="25" customFormat="1" ht="24.75" customHeight="1">
      <c r="A7" s="32">
        <v>5</v>
      </c>
      <c r="B7" s="33" t="s">
        <v>26</v>
      </c>
      <c r="C7" s="33" t="s">
        <v>15</v>
      </c>
      <c r="D7" s="33" t="s">
        <v>27</v>
      </c>
      <c r="E7" s="33" t="s">
        <v>17</v>
      </c>
      <c r="F7" s="33" t="s">
        <v>18</v>
      </c>
      <c r="G7" s="33" t="s">
        <v>19</v>
      </c>
      <c r="H7" s="34">
        <v>64.85</v>
      </c>
      <c r="I7" s="34">
        <f t="shared" si="0"/>
        <v>25.939999999999998</v>
      </c>
      <c r="J7" s="34">
        <v>83.74</v>
      </c>
      <c r="K7" s="34">
        <f t="shared" si="1"/>
        <v>50.24399999999999</v>
      </c>
      <c r="L7" s="43">
        <f t="shared" si="2"/>
        <v>76.184</v>
      </c>
      <c r="M7" s="44">
        <f>SUMPRODUCT((F7=$F$3:$F$277)*(L7&lt;$L$3:$L$277))+1</f>
        <v>5</v>
      </c>
      <c r="N7" s="45"/>
      <c r="O7" s="45"/>
    </row>
    <row r="8" spans="1:15" s="25" customFormat="1" ht="24.75" customHeight="1">
      <c r="A8" s="32">
        <v>6</v>
      </c>
      <c r="B8" s="33" t="s">
        <v>28</v>
      </c>
      <c r="C8" s="33" t="s">
        <v>15</v>
      </c>
      <c r="D8" s="33" t="s">
        <v>29</v>
      </c>
      <c r="E8" s="33" t="s">
        <v>17</v>
      </c>
      <c r="F8" s="33" t="s">
        <v>18</v>
      </c>
      <c r="G8" s="33" t="s">
        <v>19</v>
      </c>
      <c r="H8" s="34">
        <v>65.45</v>
      </c>
      <c r="I8" s="34">
        <f t="shared" si="0"/>
        <v>26.180000000000003</v>
      </c>
      <c r="J8" s="34">
        <v>82.44</v>
      </c>
      <c r="K8" s="34">
        <f t="shared" si="1"/>
        <v>49.464</v>
      </c>
      <c r="L8" s="43">
        <f t="shared" si="2"/>
        <v>75.644</v>
      </c>
      <c r="M8" s="44">
        <f>SUMPRODUCT((F8=$F$3:$F$277)*(L8&lt;$L$3:$L$277))+1</f>
        <v>6</v>
      </c>
      <c r="N8" s="45"/>
      <c r="O8" s="45"/>
    </row>
    <row r="9" spans="1:15" s="25" customFormat="1" ht="24.75" customHeight="1">
      <c r="A9" s="32">
        <v>7</v>
      </c>
      <c r="B9" s="33" t="s">
        <v>30</v>
      </c>
      <c r="C9" s="33" t="s">
        <v>15</v>
      </c>
      <c r="D9" s="33" t="s">
        <v>31</v>
      </c>
      <c r="E9" s="33" t="s">
        <v>17</v>
      </c>
      <c r="F9" s="33" t="s">
        <v>18</v>
      </c>
      <c r="G9" s="33" t="s">
        <v>19</v>
      </c>
      <c r="H9" s="34">
        <v>64.9</v>
      </c>
      <c r="I9" s="34">
        <f t="shared" si="0"/>
        <v>25.960000000000004</v>
      </c>
      <c r="J9" s="34">
        <v>81.76</v>
      </c>
      <c r="K9" s="34">
        <f t="shared" si="1"/>
        <v>49.056000000000004</v>
      </c>
      <c r="L9" s="43">
        <f t="shared" si="2"/>
        <v>75.016</v>
      </c>
      <c r="M9" s="44">
        <f>SUMPRODUCT((F9=$F$3:$F$277)*(L9&lt;$L$3:$L$277))+1</f>
        <v>7</v>
      </c>
      <c r="N9" s="45"/>
      <c r="O9" s="45"/>
    </row>
    <row r="10" spans="1:15" s="25" customFormat="1" ht="24.75" customHeight="1">
      <c r="A10" s="32">
        <v>8</v>
      </c>
      <c r="B10" s="33" t="s">
        <v>32</v>
      </c>
      <c r="C10" s="33" t="s">
        <v>15</v>
      </c>
      <c r="D10" s="33" t="s">
        <v>33</v>
      </c>
      <c r="E10" s="33" t="s">
        <v>17</v>
      </c>
      <c r="F10" s="33" t="s">
        <v>18</v>
      </c>
      <c r="G10" s="33" t="s">
        <v>19</v>
      </c>
      <c r="H10" s="34">
        <v>61.35</v>
      </c>
      <c r="I10" s="34">
        <f t="shared" si="0"/>
        <v>24.540000000000003</v>
      </c>
      <c r="J10" s="34">
        <v>83.94</v>
      </c>
      <c r="K10" s="34">
        <f t="shared" si="1"/>
        <v>50.364</v>
      </c>
      <c r="L10" s="43">
        <f t="shared" si="2"/>
        <v>74.904</v>
      </c>
      <c r="M10" s="44">
        <f>SUMPRODUCT((F10=$F$3:$F$277)*(L10&lt;$L$3:$L$277))+1</f>
        <v>8</v>
      </c>
      <c r="N10" s="45"/>
      <c r="O10" s="45"/>
    </row>
    <row r="11" spans="1:15" s="25" customFormat="1" ht="24.75" customHeight="1">
      <c r="A11" s="32">
        <v>9</v>
      </c>
      <c r="B11" s="33" t="s">
        <v>34</v>
      </c>
      <c r="C11" s="33" t="s">
        <v>15</v>
      </c>
      <c r="D11" s="33" t="s">
        <v>35</v>
      </c>
      <c r="E11" s="33" t="s">
        <v>17</v>
      </c>
      <c r="F11" s="33" t="s">
        <v>18</v>
      </c>
      <c r="G11" s="33" t="s">
        <v>19</v>
      </c>
      <c r="H11" s="34">
        <v>61.1</v>
      </c>
      <c r="I11" s="34">
        <f t="shared" si="0"/>
        <v>24.44</v>
      </c>
      <c r="J11" s="34">
        <v>84.1</v>
      </c>
      <c r="K11" s="34">
        <f t="shared" si="1"/>
        <v>50.459999999999994</v>
      </c>
      <c r="L11" s="43">
        <f t="shared" si="2"/>
        <v>74.89999999999999</v>
      </c>
      <c r="M11" s="44">
        <f>SUMPRODUCT((F11=$F$3:$F$277)*(L11&lt;$L$3:$L$277))+1</f>
        <v>9</v>
      </c>
      <c r="N11" s="45"/>
      <c r="O11" s="45"/>
    </row>
    <row r="12" spans="1:15" s="25" customFormat="1" ht="24.75" customHeight="1">
      <c r="A12" s="32">
        <v>10</v>
      </c>
      <c r="B12" s="33" t="s">
        <v>36</v>
      </c>
      <c r="C12" s="33" t="s">
        <v>15</v>
      </c>
      <c r="D12" s="33" t="s">
        <v>37</v>
      </c>
      <c r="E12" s="33" t="s">
        <v>17</v>
      </c>
      <c r="F12" s="33" t="s">
        <v>18</v>
      </c>
      <c r="G12" s="33" t="s">
        <v>19</v>
      </c>
      <c r="H12" s="34">
        <v>64.55</v>
      </c>
      <c r="I12" s="34">
        <f t="shared" si="0"/>
        <v>25.82</v>
      </c>
      <c r="J12" s="34">
        <v>81.12</v>
      </c>
      <c r="K12" s="34">
        <f t="shared" si="1"/>
        <v>48.672000000000004</v>
      </c>
      <c r="L12" s="43">
        <f t="shared" si="2"/>
        <v>74.492</v>
      </c>
      <c r="M12" s="44">
        <f>SUMPRODUCT((F12=$F$3:$F$277)*(L12&lt;$L$3:$L$277))+1</f>
        <v>10</v>
      </c>
      <c r="N12" s="45"/>
      <c r="O12" s="45"/>
    </row>
    <row r="13" spans="1:15" s="25" customFormat="1" ht="24.75" customHeight="1">
      <c r="A13" s="32">
        <v>11</v>
      </c>
      <c r="B13" s="33" t="s">
        <v>38</v>
      </c>
      <c r="C13" s="33" t="s">
        <v>15</v>
      </c>
      <c r="D13" s="33" t="s">
        <v>39</v>
      </c>
      <c r="E13" s="33" t="s">
        <v>17</v>
      </c>
      <c r="F13" s="33" t="s">
        <v>18</v>
      </c>
      <c r="G13" s="33" t="s">
        <v>19</v>
      </c>
      <c r="H13" s="34">
        <v>63.85</v>
      </c>
      <c r="I13" s="34">
        <f t="shared" si="0"/>
        <v>25.540000000000003</v>
      </c>
      <c r="J13" s="34">
        <v>80.68</v>
      </c>
      <c r="K13" s="34">
        <f t="shared" si="1"/>
        <v>48.408</v>
      </c>
      <c r="L13" s="43">
        <f t="shared" si="2"/>
        <v>73.94800000000001</v>
      </c>
      <c r="M13" s="44">
        <f>SUMPRODUCT((F13=$F$3:$F$277)*(L13&lt;$L$3:$L$277))+1</f>
        <v>11</v>
      </c>
      <c r="N13" s="45"/>
      <c r="O13" s="45"/>
    </row>
    <row r="14" spans="1:15" s="25" customFormat="1" ht="24.75" customHeight="1">
      <c r="A14" s="32">
        <v>12</v>
      </c>
      <c r="B14" s="33" t="s">
        <v>40</v>
      </c>
      <c r="C14" s="33" t="s">
        <v>15</v>
      </c>
      <c r="D14" s="33" t="s">
        <v>41</v>
      </c>
      <c r="E14" s="33" t="s">
        <v>17</v>
      </c>
      <c r="F14" s="33" t="s">
        <v>18</v>
      </c>
      <c r="G14" s="33" t="s">
        <v>19</v>
      </c>
      <c r="H14" s="34">
        <v>62</v>
      </c>
      <c r="I14" s="34">
        <f t="shared" si="0"/>
        <v>24.8</v>
      </c>
      <c r="J14" s="34">
        <v>78.52</v>
      </c>
      <c r="K14" s="34">
        <f t="shared" si="1"/>
        <v>47.111999999999995</v>
      </c>
      <c r="L14" s="43">
        <f t="shared" si="2"/>
        <v>71.91199999999999</v>
      </c>
      <c r="M14" s="44">
        <f>SUMPRODUCT((F14=$F$3:$F$277)*(L14&lt;$L$3:$L$277))+1</f>
        <v>12</v>
      </c>
      <c r="N14" s="45"/>
      <c r="O14" s="45"/>
    </row>
    <row r="15" spans="1:15" s="25" customFormat="1" ht="24.75" customHeight="1">
      <c r="A15" s="32">
        <v>13</v>
      </c>
      <c r="B15" s="33" t="s">
        <v>42</v>
      </c>
      <c r="C15" s="33" t="s">
        <v>15</v>
      </c>
      <c r="D15" s="33" t="s">
        <v>43</v>
      </c>
      <c r="E15" s="33" t="s">
        <v>17</v>
      </c>
      <c r="F15" s="33" t="s">
        <v>18</v>
      </c>
      <c r="G15" s="33" t="s">
        <v>19</v>
      </c>
      <c r="H15" s="34">
        <v>63.6</v>
      </c>
      <c r="I15" s="34">
        <f t="shared" si="0"/>
        <v>25.44</v>
      </c>
      <c r="J15" s="34">
        <v>77.42</v>
      </c>
      <c r="K15" s="34">
        <f t="shared" si="1"/>
        <v>46.452</v>
      </c>
      <c r="L15" s="43">
        <f t="shared" si="2"/>
        <v>71.892</v>
      </c>
      <c r="M15" s="44">
        <f>SUMPRODUCT((F15=$F$3:$F$277)*(L15&lt;$L$3:$L$277))+1</f>
        <v>13</v>
      </c>
      <c r="N15" s="45"/>
      <c r="O15" s="45"/>
    </row>
    <row r="16" spans="1:15" s="25" customFormat="1" ht="24.75" customHeight="1">
      <c r="A16" s="32">
        <v>14</v>
      </c>
      <c r="B16" s="33" t="s">
        <v>44</v>
      </c>
      <c r="C16" s="33" t="s">
        <v>15</v>
      </c>
      <c r="D16" s="33" t="s">
        <v>45</v>
      </c>
      <c r="E16" s="33" t="s">
        <v>17</v>
      </c>
      <c r="F16" s="33" t="s">
        <v>18</v>
      </c>
      <c r="G16" s="33" t="s">
        <v>19</v>
      </c>
      <c r="H16" s="34">
        <v>65.75</v>
      </c>
      <c r="I16" s="34">
        <f t="shared" si="0"/>
        <v>26.3</v>
      </c>
      <c r="J16" s="34">
        <v>75.12</v>
      </c>
      <c r="K16" s="34">
        <f t="shared" si="1"/>
        <v>45.072</v>
      </c>
      <c r="L16" s="43">
        <f t="shared" si="2"/>
        <v>71.372</v>
      </c>
      <c r="M16" s="44">
        <f>SUMPRODUCT((F16=$F$3:$F$277)*(L16&lt;$L$3:$L$277))+1</f>
        <v>14</v>
      </c>
      <c r="N16" s="45"/>
      <c r="O16" s="45"/>
    </row>
    <row r="17" spans="1:15" s="25" customFormat="1" ht="24.75" customHeight="1">
      <c r="A17" s="32">
        <v>15</v>
      </c>
      <c r="B17" s="33" t="s">
        <v>46</v>
      </c>
      <c r="C17" s="33" t="s">
        <v>15</v>
      </c>
      <c r="D17" s="33" t="s">
        <v>47</v>
      </c>
      <c r="E17" s="33" t="s">
        <v>17</v>
      </c>
      <c r="F17" s="33" t="s">
        <v>18</v>
      </c>
      <c r="G17" s="33" t="s">
        <v>19</v>
      </c>
      <c r="H17" s="34">
        <v>63.2</v>
      </c>
      <c r="I17" s="34">
        <f t="shared" si="0"/>
        <v>25.28</v>
      </c>
      <c r="J17" s="34">
        <v>76.68</v>
      </c>
      <c r="K17" s="34">
        <f t="shared" si="1"/>
        <v>46.008</v>
      </c>
      <c r="L17" s="43">
        <f t="shared" si="2"/>
        <v>71.28800000000001</v>
      </c>
      <c r="M17" s="44">
        <f>SUMPRODUCT((F17=$F$3:$F$277)*(L17&lt;$L$3:$L$277))+1</f>
        <v>15</v>
      </c>
      <c r="N17" s="45"/>
      <c r="O17" s="45"/>
    </row>
    <row r="18" spans="1:15" s="25" customFormat="1" ht="24.75" customHeight="1">
      <c r="A18" s="32">
        <v>16</v>
      </c>
      <c r="B18" s="33" t="s">
        <v>48</v>
      </c>
      <c r="C18" s="33" t="s">
        <v>15</v>
      </c>
      <c r="D18" s="33" t="s">
        <v>49</v>
      </c>
      <c r="E18" s="33" t="s">
        <v>17</v>
      </c>
      <c r="F18" s="33" t="s">
        <v>18</v>
      </c>
      <c r="G18" s="33" t="s">
        <v>19</v>
      </c>
      <c r="H18" s="34">
        <v>65.9</v>
      </c>
      <c r="I18" s="34">
        <f t="shared" si="0"/>
        <v>26.360000000000003</v>
      </c>
      <c r="J18" s="34">
        <v>72.28</v>
      </c>
      <c r="K18" s="34">
        <f t="shared" si="1"/>
        <v>43.368</v>
      </c>
      <c r="L18" s="43">
        <f t="shared" si="2"/>
        <v>69.72800000000001</v>
      </c>
      <c r="M18" s="44">
        <f>SUMPRODUCT((F18=$F$3:$F$277)*(L18&lt;$L$3:$L$277))+1</f>
        <v>16</v>
      </c>
      <c r="N18" s="45"/>
      <c r="O18" s="45"/>
    </row>
    <row r="19" spans="1:15" s="25" customFormat="1" ht="24.75" customHeight="1">
      <c r="A19" s="32">
        <v>17</v>
      </c>
      <c r="B19" s="33" t="s">
        <v>50</v>
      </c>
      <c r="C19" s="33" t="s">
        <v>15</v>
      </c>
      <c r="D19" s="33" t="s">
        <v>51</v>
      </c>
      <c r="E19" s="33" t="s">
        <v>17</v>
      </c>
      <c r="F19" s="33" t="s">
        <v>18</v>
      </c>
      <c r="G19" s="33" t="s">
        <v>19</v>
      </c>
      <c r="H19" s="34">
        <v>61.05</v>
      </c>
      <c r="I19" s="34">
        <f t="shared" si="0"/>
        <v>24.42</v>
      </c>
      <c r="J19" s="34">
        <v>71.58</v>
      </c>
      <c r="K19" s="34">
        <f t="shared" si="1"/>
        <v>42.948</v>
      </c>
      <c r="L19" s="43">
        <f t="shared" si="2"/>
        <v>67.368</v>
      </c>
      <c r="M19" s="44">
        <f>SUMPRODUCT((F19=$F$3:$F$277)*(L19&lt;$L$3:$L$277))+1</f>
        <v>17</v>
      </c>
      <c r="N19" s="45"/>
      <c r="O19" s="45"/>
    </row>
    <row r="20" spans="1:15" s="25" customFormat="1" ht="24.75" customHeight="1">
      <c r="A20" s="32">
        <v>18</v>
      </c>
      <c r="B20" s="33" t="s">
        <v>52</v>
      </c>
      <c r="C20" s="33" t="s">
        <v>15</v>
      </c>
      <c r="D20" s="33" t="s">
        <v>53</v>
      </c>
      <c r="E20" s="33" t="s">
        <v>17</v>
      </c>
      <c r="F20" s="33" t="s">
        <v>18</v>
      </c>
      <c r="G20" s="33" t="s">
        <v>19</v>
      </c>
      <c r="H20" s="34">
        <v>61.45</v>
      </c>
      <c r="I20" s="34">
        <f t="shared" si="0"/>
        <v>24.580000000000002</v>
      </c>
      <c r="J20" s="34">
        <v>69.24</v>
      </c>
      <c r="K20" s="34">
        <f t="shared" si="1"/>
        <v>41.544</v>
      </c>
      <c r="L20" s="43">
        <f t="shared" si="2"/>
        <v>66.124</v>
      </c>
      <c r="M20" s="44">
        <f>SUMPRODUCT((F20=$F$3:$F$277)*(L20&lt;$L$3:$L$277))+1</f>
        <v>18</v>
      </c>
      <c r="N20" s="45"/>
      <c r="O20" s="45"/>
    </row>
    <row r="21" spans="1:15" s="25" customFormat="1" ht="24.75" customHeight="1">
      <c r="A21" s="32">
        <v>19</v>
      </c>
      <c r="B21" s="35" t="s">
        <v>54</v>
      </c>
      <c r="C21" s="35" t="s">
        <v>55</v>
      </c>
      <c r="D21" s="35" t="s">
        <v>56</v>
      </c>
      <c r="E21" s="35" t="s">
        <v>17</v>
      </c>
      <c r="F21" s="35" t="s">
        <v>57</v>
      </c>
      <c r="G21" s="35" t="s">
        <v>58</v>
      </c>
      <c r="H21" s="36">
        <v>78.45</v>
      </c>
      <c r="I21" s="34">
        <f t="shared" si="0"/>
        <v>31.380000000000003</v>
      </c>
      <c r="J21" s="36">
        <v>84.12</v>
      </c>
      <c r="K21" s="36">
        <f t="shared" si="1"/>
        <v>50.472</v>
      </c>
      <c r="L21" s="46">
        <f t="shared" si="2"/>
        <v>81.852</v>
      </c>
      <c r="M21" s="47">
        <f>SUMPRODUCT((F21=$F$3:$F$277)*(L21&lt;$L$3:$L$277))+1</f>
        <v>1</v>
      </c>
      <c r="N21" s="48"/>
      <c r="O21" s="48"/>
    </row>
    <row r="22" spans="1:15" s="25" customFormat="1" ht="24.75" customHeight="1">
      <c r="A22" s="32">
        <v>20</v>
      </c>
      <c r="B22" s="35" t="s">
        <v>59</v>
      </c>
      <c r="C22" s="35" t="s">
        <v>15</v>
      </c>
      <c r="D22" s="35" t="s">
        <v>60</v>
      </c>
      <c r="E22" s="35" t="s">
        <v>17</v>
      </c>
      <c r="F22" s="35" t="s">
        <v>57</v>
      </c>
      <c r="G22" s="35" t="s">
        <v>58</v>
      </c>
      <c r="H22" s="36">
        <v>83.05</v>
      </c>
      <c r="I22" s="34">
        <f t="shared" si="0"/>
        <v>33.22</v>
      </c>
      <c r="J22" s="36">
        <v>80.26</v>
      </c>
      <c r="K22" s="36">
        <f t="shared" si="1"/>
        <v>48.156</v>
      </c>
      <c r="L22" s="46">
        <f t="shared" si="2"/>
        <v>81.376</v>
      </c>
      <c r="M22" s="47">
        <f>SUMPRODUCT((F22=$F$3:$F$277)*(L22&lt;$L$3:$L$277))+1</f>
        <v>2</v>
      </c>
      <c r="N22" s="48"/>
      <c r="O22" s="48"/>
    </row>
    <row r="23" spans="1:15" s="25" customFormat="1" ht="24.75" customHeight="1">
      <c r="A23" s="32">
        <v>21</v>
      </c>
      <c r="B23" s="35" t="s">
        <v>61</v>
      </c>
      <c r="C23" s="35" t="s">
        <v>15</v>
      </c>
      <c r="D23" s="35" t="s">
        <v>62</v>
      </c>
      <c r="E23" s="35" t="s">
        <v>17</v>
      </c>
      <c r="F23" s="35" t="s">
        <v>57</v>
      </c>
      <c r="G23" s="35" t="s">
        <v>58</v>
      </c>
      <c r="H23" s="36">
        <v>79.65</v>
      </c>
      <c r="I23" s="34">
        <f t="shared" si="0"/>
        <v>31.860000000000003</v>
      </c>
      <c r="J23" s="36">
        <v>82.32</v>
      </c>
      <c r="K23" s="36">
        <f t="shared" si="1"/>
        <v>49.391999999999996</v>
      </c>
      <c r="L23" s="46">
        <f t="shared" si="2"/>
        <v>81.252</v>
      </c>
      <c r="M23" s="47">
        <f>SUMPRODUCT((F23=$F$3:$F$277)*(L23&lt;$L$3:$L$277))+1</f>
        <v>3</v>
      </c>
      <c r="N23" s="48"/>
      <c r="O23" s="48"/>
    </row>
    <row r="24" spans="1:15" s="25" customFormat="1" ht="24.75" customHeight="1">
      <c r="A24" s="32">
        <v>22</v>
      </c>
      <c r="B24" s="35" t="s">
        <v>63</v>
      </c>
      <c r="C24" s="35" t="s">
        <v>15</v>
      </c>
      <c r="D24" s="35" t="s">
        <v>64</v>
      </c>
      <c r="E24" s="35" t="s">
        <v>17</v>
      </c>
      <c r="F24" s="35" t="s">
        <v>57</v>
      </c>
      <c r="G24" s="35" t="s">
        <v>58</v>
      </c>
      <c r="H24" s="36">
        <v>77.5</v>
      </c>
      <c r="I24" s="34">
        <f t="shared" si="0"/>
        <v>31</v>
      </c>
      <c r="J24" s="36">
        <v>83.74</v>
      </c>
      <c r="K24" s="36">
        <f t="shared" si="1"/>
        <v>50.24399999999999</v>
      </c>
      <c r="L24" s="46">
        <f t="shared" si="2"/>
        <v>81.244</v>
      </c>
      <c r="M24" s="47">
        <f>SUMPRODUCT((F24=$F$3:$F$277)*(L24&lt;$L$3:$L$277))+1</f>
        <v>4</v>
      </c>
      <c r="N24" s="48"/>
      <c r="O24" s="48"/>
    </row>
    <row r="25" spans="1:15" s="25" customFormat="1" ht="24.75" customHeight="1">
      <c r="A25" s="32">
        <v>23</v>
      </c>
      <c r="B25" s="35" t="s">
        <v>65</v>
      </c>
      <c r="C25" s="35" t="s">
        <v>15</v>
      </c>
      <c r="D25" s="35" t="s">
        <v>66</v>
      </c>
      <c r="E25" s="35" t="s">
        <v>17</v>
      </c>
      <c r="F25" s="35" t="s">
        <v>57</v>
      </c>
      <c r="G25" s="35" t="s">
        <v>58</v>
      </c>
      <c r="H25" s="36">
        <v>76.6</v>
      </c>
      <c r="I25" s="34">
        <f t="shared" si="0"/>
        <v>30.64</v>
      </c>
      <c r="J25" s="36">
        <v>84.28</v>
      </c>
      <c r="K25" s="36">
        <f t="shared" si="1"/>
        <v>50.568</v>
      </c>
      <c r="L25" s="46">
        <f t="shared" si="2"/>
        <v>81.208</v>
      </c>
      <c r="M25" s="47">
        <f>SUMPRODUCT((F25=$F$3:$F$277)*(L25&lt;$L$3:$L$277))+1</f>
        <v>5</v>
      </c>
      <c r="N25" s="48"/>
      <c r="O25" s="48"/>
    </row>
    <row r="26" spans="1:15" s="25" customFormat="1" ht="24.75" customHeight="1">
      <c r="A26" s="32">
        <v>24</v>
      </c>
      <c r="B26" s="35" t="s">
        <v>67</v>
      </c>
      <c r="C26" s="35" t="s">
        <v>15</v>
      </c>
      <c r="D26" s="35" t="s">
        <v>68</v>
      </c>
      <c r="E26" s="35" t="s">
        <v>17</v>
      </c>
      <c r="F26" s="35" t="s">
        <v>57</v>
      </c>
      <c r="G26" s="35" t="s">
        <v>58</v>
      </c>
      <c r="H26" s="36">
        <v>80.7</v>
      </c>
      <c r="I26" s="34">
        <f t="shared" si="0"/>
        <v>32.28</v>
      </c>
      <c r="J26" s="36">
        <v>81.46</v>
      </c>
      <c r="K26" s="36">
        <f t="shared" si="1"/>
        <v>48.876</v>
      </c>
      <c r="L26" s="46">
        <f t="shared" si="2"/>
        <v>81.156</v>
      </c>
      <c r="M26" s="47">
        <f>SUMPRODUCT((F26=$F$3:$F$277)*(L26&lt;$L$3:$L$277))+1</f>
        <v>6</v>
      </c>
      <c r="N26" s="48"/>
      <c r="O26" s="48"/>
    </row>
    <row r="27" spans="1:15" s="25" customFormat="1" ht="24.75" customHeight="1">
      <c r="A27" s="32">
        <v>25</v>
      </c>
      <c r="B27" s="35" t="s">
        <v>69</v>
      </c>
      <c r="C27" s="35" t="s">
        <v>15</v>
      </c>
      <c r="D27" s="35" t="s">
        <v>70</v>
      </c>
      <c r="E27" s="35" t="s">
        <v>17</v>
      </c>
      <c r="F27" s="35" t="s">
        <v>57</v>
      </c>
      <c r="G27" s="35" t="s">
        <v>58</v>
      </c>
      <c r="H27" s="36">
        <v>75.5</v>
      </c>
      <c r="I27" s="34">
        <f t="shared" si="0"/>
        <v>30.200000000000003</v>
      </c>
      <c r="J27" s="36">
        <v>83.22</v>
      </c>
      <c r="K27" s="36">
        <f t="shared" si="1"/>
        <v>49.931999999999995</v>
      </c>
      <c r="L27" s="46">
        <f t="shared" si="2"/>
        <v>80.132</v>
      </c>
      <c r="M27" s="47">
        <f>SUMPRODUCT((F27=$F$3:$F$277)*(L27&lt;$L$3:$L$277))+1</f>
        <v>7</v>
      </c>
      <c r="N27" s="48"/>
      <c r="O27" s="48"/>
    </row>
    <row r="28" spans="1:15" s="25" customFormat="1" ht="24.75" customHeight="1">
      <c r="A28" s="32">
        <v>26</v>
      </c>
      <c r="B28" s="35" t="s">
        <v>71</v>
      </c>
      <c r="C28" s="35" t="s">
        <v>15</v>
      </c>
      <c r="D28" s="35" t="s">
        <v>72</v>
      </c>
      <c r="E28" s="35" t="s">
        <v>17</v>
      </c>
      <c r="F28" s="35" t="s">
        <v>57</v>
      </c>
      <c r="G28" s="35" t="s">
        <v>58</v>
      </c>
      <c r="H28" s="36">
        <v>76.55</v>
      </c>
      <c r="I28" s="34">
        <f t="shared" si="0"/>
        <v>30.62</v>
      </c>
      <c r="J28" s="36">
        <v>82.5</v>
      </c>
      <c r="K28" s="36">
        <f t="shared" si="1"/>
        <v>49.5</v>
      </c>
      <c r="L28" s="46">
        <f t="shared" si="2"/>
        <v>80.12</v>
      </c>
      <c r="M28" s="47">
        <f>SUMPRODUCT((F28=$F$3:$F$277)*(L28&lt;$L$3:$L$277))+1</f>
        <v>8</v>
      </c>
      <c r="N28" s="48"/>
      <c r="O28" s="48"/>
    </row>
    <row r="29" spans="1:15" s="25" customFormat="1" ht="24.75" customHeight="1">
      <c r="A29" s="32">
        <v>27</v>
      </c>
      <c r="B29" s="35" t="s">
        <v>73</v>
      </c>
      <c r="C29" s="35" t="s">
        <v>15</v>
      </c>
      <c r="D29" s="35" t="s">
        <v>74</v>
      </c>
      <c r="E29" s="35" t="s">
        <v>17</v>
      </c>
      <c r="F29" s="35" t="s">
        <v>57</v>
      </c>
      <c r="G29" s="35" t="s">
        <v>58</v>
      </c>
      <c r="H29" s="36">
        <v>75.3</v>
      </c>
      <c r="I29" s="34">
        <f t="shared" si="0"/>
        <v>30.12</v>
      </c>
      <c r="J29" s="36">
        <v>82.08</v>
      </c>
      <c r="K29" s="36">
        <f t="shared" si="1"/>
        <v>49.248</v>
      </c>
      <c r="L29" s="46">
        <f t="shared" si="2"/>
        <v>79.368</v>
      </c>
      <c r="M29" s="47">
        <f>SUMPRODUCT((F29=$F$3:$F$277)*(L29&lt;$L$3:$L$277))+1</f>
        <v>9</v>
      </c>
      <c r="N29" s="48"/>
      <c r="O29" s="48"/>
    </row>
    <row r="30" spans="1:15" s="25" customFormat="1" ht="24.75" customHeight="1">
      <c r="A30" s="32">
        <v>28</v>
      </c>
      <c r="B30" s="35" t="s">
        <v>75</v>
      </c>
      <c r="C30" s="35" t="s">
        <v>15</v>
      </c>
      <c r="D30" s="35" t="s">
        <v>76</v>
      </c>
      <c r="E30" s="35" t="s">
        <v>17</v>
      </c>
      <c r="F30" s="35" t="s">
        <v>57</v>
      </c>
      <c r="G30" s="35" t="s">
        <v>58</v>
      </c>
      <c r="H30" s="36">
        <v>75.1</v>
      </c>
      <c r="I30" s="34">
        <f t="shared" si="0"/>
        <v>30.04</v>
      </c>
      <c r="J30" s="36">
        <v>81.8</v>
      </c>
      <c r="K30" s="36">
        <f t="shared" si="1"/>
        <v>49.08</v>
      </c>
      <c r="L30" s="46">
        <f t="shared" si="2"/>
        <v>79.12</v>
      </c>
      <c r="M30" s="47">
        <f>SUMPRODUCT((F30=$F$3:$F$277)*(L30&lt;$L$3:$L$277))+1</f>
        <v>10</v>
      </c>
      <c r="N30" s="48"/>
      <c r="O30" s="48"/>
    </row>
    <row r="31" spans="1:15" s="25" customFormat="1" ht="24.75" customHeight="1">
      <c r="A31" s="32">
        <v>29</v>
      </c>
      <c r="B31" s="35" t="s">
        <v>77</v>
      </c>
      <c r="C31" s="35" t="s">
        <v>15</v>
      </c>
      <c r="D31" s="35" t="s">
        <v>78</v>
      </c>
      <c r="E31" s="35" t="s">
        <v>17</v>
      </c>
      <c r="F31" s="35" t="s">
        <v>57</v>
      </c>
      <c r="G31" s="35" t="s">
        <v>58</v>
      </c>
      <c r="H31" s="36">
        <v>74.75</v>
      </c>
      <c r="I31" s="34">
        <f t="shared" si="0"/>
        <v>29.900000000000002</v>
      </c>
      <c r="J31" s="36">
        <v>81.22</v>
      </c>
      <c r="K31" s="36">
        <f t="shared" si="1"/>
        <v>48.732</v>
      </c>
      <c r="L31" s="46">
        <f t="shared" si="2"/>
        <v>78.632</v>
      </c>
      <c r="M31" s="47">
        <f>SUMPRODUCT((F31=$F$3:$F$277)*(L31&lt;$L$3:$L$277))+1</f>
        <v>11</v>
      </c>
      <c r="N31" s="48"/>
      <c r="O31" s="48"/>
    </row>
    <row r="32" spans="1:15" s="25" customFormat="1" ht="24.75" customHeight="1">
      <c r="A32" s="32">
        <v>30</v>
      </c>
      <c r="B32" s="35" t="s">
        <v>79</v>
      </c>
      <c r="C32" s="35" t="s">
        <v>15</v>
      </c>
      <c r="D32" s="35" t="s">
        <v>80</v>
      </c>
      <c r="E32" s="35" t="s">
        <v>17</v>
      </c>
      <c r="F32" s="35" t="s">
        <v>57</v>
      </c>
      <c r="G32" s="35" t="s">
        <v>58</v>
      </c>
      <c r="H32" s="36">
        <v>74.95</v>
      </c>
      <c r="I32" s="34">
        <f t="shared" si="0"/>
        <v>29.980000000000004</v>
      </c>
      <c r="J32" s="36">
        <v>80.48</v>
      </c>
      <c r="K32" s="36">
        <f t="shared" si="1"/>
        <v>48.288000000000004</v>
      </c>
      <c r="L32" s="46">
        <f t="shared" si="2"/>
        <v>78.268</v>
      </c>
      <c r="M32" s="47">
        <f>SUMPRODUCT((F32=$F$3:$F$277)*(L32&lt;$L$3:$L$277))+1</f>
        <v>12</v>
      </c>
      <c r="N32" s="48"/>
      <c r="O32" s="48"/>
    </row>
    <row r="33" spans="1:15" s="25" customFormat="1" ht="24.75" customHeight="1">
      <c r="A33" s="32">
        <v>31</v>
      </c>
      <c r="B33" s="35" t="s">
        <v>81</v>
      </c>
      <c r="C33" s="35" t="s">
        <v>15</v>
      </c>
      <c r="D33" s="35" t="s">
        <v>82</v>
      </c>
      <c r="E33" s="35" t="s">
        <v>17</v>
      </c>
      <c r="F33" s="35" t="s">
        <v>57</v>
      </c>
      <c r="G33" s="35" t="s">
        <v>58</v>
      </c>
      <c r="H33" s="36">
        <v>77.85</v>
      </c>
      <c r="I33" s="34">
        <f t="shared" si="0"/>
        <v>31.14</v>
      </c>
      <c r="J33" s="36">
        <v>77.3</v>
      </c>
      <c r="K33" s="36">
        <f t="shared" si="1"/>
        <v>46.379999999999995</v>
      </c>
      <c r="L33" s="46">
        <f t="shared" si="2"/>
        <v>77.52</v>
      </c>
      <c r="M33" s="47">
        <f>SUMPRODUCT((F33=$F$3:$F$277)*(L33&lt;$L$3:$L$277))+1</f>
        <v>13</v>
      </c>
      <c r="N33" s="48"/>
      <c r="O33" s="48"/>
    </row>
    <row r="34" spans="1:15" s="25" customFormat="1" ht="24.75" customHeight="1">
      <c r="A34" s="32">
        <v>32</v>
      </c>
      <c r="B34" s="35" t="s">
        <v>83</v>
      </c>
      <c r="C34" s="35" t="s">
        <v>15</v>
      </c>
      <c r="D34" s="35" t="s">
        <v>84</v>
      </c>
      <c r="E34" s="35" t="s">
        <v>17</v>
      </c>
      <c r="F34" s="35" t="s">
        <v>57</v>
      </c>
      <c r="G34" s="35" t="s">
        <v>58</v>
      </c>
      <c r="H34" s="36">
        <v>79</v>
      </c>
      <c r="I34" s="34">
        <f t="shared" si="0"/>
        <v>31.6</v>
      </c>
      <c r="J34" s="36">
        <v>76.3</v>
      </c>
      <c r="K34" s="36">
        <f t="shared" si="1"/>
        <v>45.779999999999994</v>
      </c>
      <c r="L34" s="46">
        <f t="shared" si="2"/>
        <v>77.38</v>
      </c>
      <c r="M34" s="47">
        <f>SUMPRODUCT((F34=$F$3:$F$277)*(L34&lt;$L$3:$L$277))+1</f>
        <v>14</v>
      </c>
      <c r="N34" s="48"/>
      <c r="O34" s="48"/>
    </row>
    <row r="35" spans="1:15" s="25" customFormat="1" ht="24.75" customHeight="1">
      <c r="A35" s="32">
        <v>33</v>
      </c>
      <c r="B35" s="35" t="s">
        <v>85</v>
      </c>
      <c r="C35" s="35" t="s">
        <v>15</v>
      </c>
      <c r="D35" s="35" t="s">
        <v>86</v>
      </c>
      <c r="E35" s="35" t="s">
        <v>17</v>
      </c>
      <c r="F35" s="35" t="s">
        <v>57</v>
      </c>
      <c r="G35" s="35" t="s">
        <v>58</v>
      </c>
      <c r="H35" s="36">
        <v>76.6</v>
      </c>
      <c r="I35" s="34">
        <f t="shared" si="0"/>
        <v>30.64</v>
      </c>
      <c r="J35" s="36">
        <v>77.88</v>
      </c>
      <c r="K35" s="36">
        <f t="shared" si="1"/>
        <v>46.727999999999994</v>
      </c>
      <c r="L35" s="46">
        <f t="shared" si="2"/>
        <v>77.368</v>
      </c>
      <c r="M35" s="47">
        <f>SUMPRODUCT((F35=$F$3:$F$277)*(L35&lt;$L$3:$L$277))+1</f>
        <v>15</v>
      </c>
      <c r="N35" s="48"/>
      <c r="O35" s="48"/>
    </row>
    <row r="36" spans="1:15" s="25" customFormat="1" ht="24.75" customHeight="1">
      <c r="A36" s="32">
        <v>34</v>
      </c>
      <c r="B36" s="33" t="s">
        <v>87</v>
      </c>
      <c r="C36" s="33" t="s">
        <v>15</v>
      </c>
      <c r="D36" s="33" t="s">
        <v>88</v>
      </c>
      <c r="E36" s="33" t="s">
        <v>17</v>
      </c>
      <c r="F36" s="33" t="s">
        <v>57</v>
      </c>
      <c r="G36" s="33" t="s">
        <v>58</v>
      </c>
      <c r="H36" s="34">
        <v>70.7</v>
      </c>
      <c r="I36" s="34">
        <f t="shared" si="0"/>
        <v>28.28</v>
      </c>
      <c r="J36" s="34">
        <v>81.66</v>
      </c>
      <c r="K36" s="36">
        <f t="shared" si="1"/>
        <v>48.995999999999995</v>
      </c>
      <c r="L36" s="46">
        <f t="shared" si="2"/>
        <v>77.276</v>
      </c>
      <c r="M36" s="47">
        <f>SUMPRODUCT((F36=$F$3:$F$277)*(L36&lt;$L$3:$L$277))+1</f>
        <v>16</v>
      </c>
      <c r="N36" s="45"/>
      <c r="O36" s="45"/>
    </row>
    <row r="37" spans="1:15" s="25" customFormat="1" ht="24.75" customHeight="1">
      <c r="A37" s="32">
        <v>35</v>
      </c>
      <c r="B37" s="35" t="s">
        <v>89</v>
      </c>
      <c r="C37" s="35" t="s">
        <v>15</v>
      </c>
      <c r="D37" s="35" t="s">
        <v>90</v>
      </c>
      <c r="E37" s="35" t="s">
        <v>17</v>
      </c>
      <c r="F37" s="35" t="s">
        <v>57</v>
      </c>
      <c r="G37" s="35" t="s">
        <v>58</v>
      </c>
      <c r="H37" s="36">
        <v>71.85</v>
      </c>
      <c r="I37" s="34">
        <f t="shared" si="0"/>
        <v>28.74</v>
      </c>
      <c r="J37" s="36">
        <v>80.18</v>
      </c>
      <c r="K37" s="36">
        <f t="shared" si="1"/>
        <v>48.108000000000004</v>
      </c>
      <c r="L37" s="46">
        <f t="shared" si="2"/>
        <v>76.848</v>
      </c>
      <c r="M37" s="47">
        <f>SUMPRODUCT((F37=$F$3:$F$277)*(L37&lt;$L$3:$L$277))+1</f>
        <v>17</v>
      </c>
      <c r="N37" s="48"/>
      <c r="O37" s="48"/>
    </row>
    <row r="38" spans="1:15" s="25" customFormat="1" ht="24.75" customHeight="1">
      <c r="A38" s="32">
        <v>36</v>
      </c>
      <c r="B38" s="35" t="s">
        <v>91</v>
      </c>
      <c r="C38" s="35" t="s">
        <v>15</v>
      </c>
      <c r="D38" s="35" t="s">
        <v>92</v>
      </c>
      <c r="E38" s="35" t="s">
        <v>17</v>
      </c>
      <c r="F38" s="35" t="s">
        <v>57</v>
      </c>
      <c r="G38" s="35" t="s">
        <v>58</v>
      </c>
      <c r="H38" s="36">
        <v>71.75</v>
      </c>
      <c r="I38" s="34">
        <f t="shared" si="0"/>
        <v>28.700000000000003</v>
      </c>
      <c r="J38" s="36">
        <v>79.84</v>
      </c>
      <c r="K38" s="36">
        <f t="shared" si="1"/>
        <v>47.904</v>
      </c>
      <c r="L38" s="46">
        <f t="shared" si="2"/>
        <v>76.60400000000001</v>
      </c>
      <c r="M38" s="47">
        <f>SUMPRODUCT((F38=$F$3:$F$277)*(L38&lt;$L$3:$L$277))+1</f>
        <v>18</v>
      </c>
      <c r="N38" s="48"/>
      <c r="O38" s="48"/>
    </row>
    <row r="39" spans="1:15" s="25" customFormat="1" ht="24.75" customHeight="1">
      <c r="A39" s="32">
        <v>37</v>
      </c>
      <c r="B39" s="35" t="s">
        <v>93</v>
      </c>
      <c r="C39" s="35" t="s">
        <v>55</v>
      </c>
      <c r="D39" s="35" t="s">
        <v>94</v>
      </c>
      <c r="E39" s="35" t="s">
        <v>17</v>
      </c>
      <c r="F39" s="35" t="s">
        <v>57</v>
      </c>
      <c r="G39" s="35" t="s">
        <v>58</v>
      </c>
      <c r="H39" s="36">
        <v>75.65</v>
      </c>
      <c r="I39" s="34">
        <f t="shared" si="0"/>
        <v>30.260000000000005</v>
      </c>
      <c r="J39" s="36">
        <v>76.28</v>
      </c>
      <c r="K39" s="36">
        <f t="shared" si="1"/>
        <v>45.768</v>
      </c>
      <c r="L39" s="46">
        <f t="shared" si="2"/>
        <v>76.028</v>
      </c>
      <c r="M39" s="47">
        <f>SUMPRODUCT((F39=$F$3:$F$277)*(L39&lt;$L$3:$L$277))+1</f>
        <v>19</v>
      </c>
      <c r="N39" s="48"/>
      <c r="O39" s="48"/>
    </row>
    <row r="40" spans="1:15" s="25" customFormat="1" ht="24.75" customHeight="1">
      <c r="A40" s="32">
        <v>38</v>
      </c>
      <c r="B40" s="35" t="s">
        <v>95</v>
      </c>
      <c r="C40" s="35" t="s">
        <v>15</v>
      </c>
      <c r="D40" s="35" t="s">
        <v>96</v>
      </c>
      <c r="E40" s="35" t="s">
        <v>17</v>
      </c>
      <c r="F40" s="35" t="s">
        <v>57</v>
      </c>
      <c r="G40" s="35" t="s">
        <v>58</v>
      </c>
      <c r="H40" s="36">
        <v>76.15</v>
      </c>
      <c r="I40" s="34">
        <f t="shared" si="0"/>
        <v>30.460000000000004</v>
      </c>
      <c r="J40" s="36">
        <v>75.6</v>
      </c>
      <c r="K40" s="36">
        <f t="shared" si="1"/>
        <v>45.35999999999999</v>
      </c>
      <c r="L40" s="46">
        <f t="shared" si="2"/>
        <v>75.82</v>
      </c>
      <c r="M40" s="47">
        <f>SUMPRODUCT((F40=$F$3:$F$277)*(L40&lt;$L$3:$L$277))+1</f>
        <v>20</v>
      </c>
      <c r="N40" s="48"/>
      <c r="O40" s="48"/>
    </row>
    <row r="41" spans="1:15" s="26" customFormat="1" ht="24.75" customHeight="1">
      <c r="A41" s="32">
        <v>39</v>
      </c>
      <c r="B41" s="35" t="s">
        <v>97</v>
      </c>
      <c r="C41" s="35" t="s">
        <v>15</v>
      </c>
      <c r="D41" s="35" t="s">
        <v>98</v>
      </c>
      <c r="E41" s="35" t="s">
        <v>17</v>
      </c>
      <c r="F41" s="35" t="s">
        <v>57</v>
      </c>
      <c r="G41" s="35" t="s">
        <v>58</v>
      </c>
      <c r="H41" s="36">
        <v>72.75</v>
      </c>
      <c r="I41" s="34">
        <f t="shared" si="0"/>
        <v>29.1</v>
      </c>
      <c r="J41" s="36">
        <v>77.02</v>
      </c>
      <c r="K41" s="36">
        <f t="shared" si="1"/>
        <v>46.211999999999996</v>
      </c>
      <c r="L41" s="46">
        <f t="shared" si="2"/>
        <v>75.312</v>
      </c>
      <c r="M41" s="47">
        <f>SUMPRODUCT((F41=$F$3:$F$277)*(L41&lt;$L$3:$L$277))+1</f>
        <v>21</v>
      </c>
      <c r="N41" s="48"/>
      <c r="O41" s="48"/>
    </row>
    <row r="42" spans="1:15" s="26" customFormat="1" ht="24.75" customHeight="1">
      <c r="A42" s="32">
        <v>40</v>
      </c>
      <c r="B42" s="35" t="s">
        <v>99</v>
      </c>
      <c r="C42" s="35" t="s">
        <v>15</v>
      </c>
      <c r="D42" s="35" t="s">
        <v>100</v>
      </c>
      <c r="E42" s="35" t="s">
        <v>17</v>
      </c>
      <c r="F42" s="35" t="s">
        <v>57</v>
      </c>
      <c r="G42" s="35" t="s">
        <v>58</v>
      </c>
      <c r="H42" s="36">
        <v>73.05</v>
      </c>
      <c r="I42" s="34">
        <f t="shared" si="0"/>
        <v>29.22</v>
      </c>
      <c r="J42" s="36">
        <v>75.96</v>
      </c>
      <c r="K42" s="36">
        <f t="shared" si="1"/>
        <v>45.57599999999999</v>
      </c>
      <c r="L42" s="46">
        <f t="shared" si="2"/>
        <v>74.79599999999999</v>
      </c>
      <c r="M42" s="47">
        <f>SUMPRODUCT((F42=$F$3:$F$277)*(L42&lt;$L$3:$L$277))+1</f>
        <v>22</v>
      </c>
      <c r="N42" s="48"/>
      <c r="O42" s="48"/>
    </row>
    <row r="43" spans="1:15" s="26" customFormat="1" ht="24.75" customHeight="1">
      <c r="A43" s="32">
        <v>41</v>
      </c>
      <c r="B43" s="35" t="s">
        <v>101</v>
      </c>
      <c r="C43" s="35" t="s">
        <v>15</v>
      </c>
      <c r="D43" s="35" t="s">
        <v>102</v>
      </c>
      <c r="E43" s="35" t="s">
        <v>17</v>
      </c>
      <c r="F43" s="35" t="s">
        <v>57</v>
      </c>
      <c r="G43" s="35" t="s">
        <v>58</v>
      </c>
      <c r="H43" s="36">
        <v>71.45</v>
      </c>
      <c r="I43" s="34">
        <f t="shared" si="0"/>
        <v>28.580000000000002</v>
      </c>
      <c r="J43" s="36">
        <v>77</v>
      </c>
      <c r="K43" s="36">
        <f t="shared" si="1"/>
        <v>46.199999999999996</v>
      </c>
      <c r="L43" s="46">
        <f t="shared" si="2"/>
        <v>74.78</v>
      </c>
      <c r="M43" s="47">
        <f>SUMPRODUCT((F43=$F$3:$F$277)*(L43&lt;$L$3:$L$277))+1</f>
        <v>23</v>
      </c>
      <c r="N43" s="48"/>
      <c r="O43" s="48"/>
    </row>
    <row r="44" spans="1:15" s="26" customFormat="1" ht="24.75" customHeight="1">
      <c r="A44" s="32">
        <v>42</v>
      </c>
      <c r="B44" s="35" t="s">
        <v>103</v>
      </c>
      <c r="C44" s="35" t="s">
        <v>15</v>
      </c>
      <c r="D44" s="35" t="s">
        <v>104</v>
      </c>
      <c r="E44" s="35" t="s">
        <v>17</v>
      </c>
      <c r="F44" s="35" t="s">
        <v>57</v>
      </c>
      <c r="G44" s="35" t="s">
        <v>58</v>
      </c>
      <c r="H44" s="36">
        <v>72.8</v>
      </c>
      <c r="I44" s="34">
        <f t="shared" si="0"/>
        <v>29.12</v>
      </c>
      <c r="J44" s="36">
        <v>75.6</v>
      </c>
      <c r="K44" s="36">
        <f t="shared" si="1"/>
        <v>45.35999999999999</v>
      </c>
      <c r="L44" s="46">
        <f t="shared" si="2"/>
        <v>74.47999999999999</v>
      </c>
      <c r="M44" s="47">
        <f>SUMPRODUCT((F44=$F$3:$F$277)*(L44&lt;$L$3:$L$277))+1</f>
        <v>24</v>
      </c>
      <c r="N44" s="48"/>
      <c r="O44" s="48"/>
    </row>
    <row r="45" spans="1:15" s="26" customFormat="1" ht="24.75" customHeight="1">
      <c r="A45" s="32">
        <v>43</v>
      </c>
      <c r="B45" s="35" t="s">
        <v>105</v>
      </c>
      <c r="C45" s="35" t="s">
        <v>15</v>
      </c>
      <c r="D45" s="35" t="s">
        <v>106</v>
      </c>
      <c r="E45" s="35" t="s">
        <v>17</v>
      </c>
      <c r="F45" s="35" t="s">
        <v>57</v>
      </c>
      <c r="G45" s="35" t="s">
        <v>58</v>
      </c>
      <c r="H45" s="36">
        <v>71.65</v>
      </c>
      <c r="I45" s="34">
        <f t="shared" si="0"/>
        <v>28.660000000000004</v>
      </c>
      <c r="J45" s="36">
        <v>74.9</v>
      </c>
      <c r="K45" s="36">
        <f t="shared" si="1"/>
        <v>44.940000000000005</v>
      </c>
      <c r="L45" s="46">
        <f t="shared" si="2"/>
        <v>73.60000000000001</v>
      </c>
      <c r="M45" s="47">
        <f>SUMPRODUCT((F45=$F$3:$F$277)*(L45&lt;$L$3:$L$277))+1</f>
        <v>25</v>
      </c>
      <c r="N45" s="48"/>
      <c r="O45" s="48"/>
    </row>
    <row r="46" spans="1:15" s="25" customFormat="1" ht="24.75" customHeight="1">
      <c r="A46" s="32">
        <v>44</v>
      </c>
      <c r="B46" s="33" t="s">
        <v>107</v>
      </c>
      <c r="C46" s="33" t="s">
        <v>15</v>
      </c>
      <c r="D46" s="33" t="s">
        <v>108</v>
      </c>
      <c r="E46" s="33" t="s">
        <v>17</v>
      </c>
      <c r="F46" s="33" t="s">
        <v>57</v>
      </c>
      <c r="G46" s="33" t="s">
        <v>58</v>
      </c>
      <c r="H46" s="34">
        <v>70.55</v>
      </c>
      <c r="I46" s="34">
        <f t="shared" si="0"/>
        <v>28.22</v>
      </c>
      <c r="J46" s="34">
        <v>75.22</v>
      </c>
      <c r="K46" s="36">
        <f t="shared" si="1"/>
        <v>45.132</v>
      </c>
      <c r="L46" s="46">
        <f t="shared" si="2"/>
        <v>73.352</v>
      </c>
      <c r="M46" s="47">
        <f>SUMPRODUCT((F46=$F$3:$F$277)*(L46&lt;$L$3:$L$277))+1</f>
        <v>26</v>
      </c>
      <c r="N46" s="45"/>
      <c r="O46" s="45"/>
    </row>
    <row r="47" spans="1:15" s="25" customFormat="1" ht="24.75" customHeight="1">
      <c r="A47" s="32">
        <v>45</v>
      </c>
      <c r="B47" s="33" t="s">
        <v>109</v>
      </c>
      <c r="C47" s="33" t="s">
        <v>15</v>
      </c>
      <c r="D47" s="33" t="s">
        <v>110</v>
      </c>
      <c r="E47" s="33" t="s">
        <v>17</v>
      </c>
      <c r="F47" s="33" t="s">
        <v>57</v>
      </c>
      <c r="G47" s="33" t="s">
        <v>58</v>
      </c>
      <c r="H47" s="34">
        <v>70.85</v>
      </c>
      <c r="I47" s="34">
        <f t="shared" si="0"/>
        <v>28.34</v>
      </c>
      <c r="J47" s="34">
        <v>72.6</v>
      </c>
      <c r="K47" s="36">
        <f t="shared" si="1"/>
        <v>43.559999999999995</v>
      </c>
      <c r="L47" s="46">
        <f t="shared" si="2"/>
        <v>71.89999999999999</v>
      </c>
      <c r="M47" s="47">
        <f>SUMPRODUCT((F47=$F$3:$F$277)*(L47&lt;$L$3:$L$277))+1</f>
        <v>27</v>
      </c>
      <c r="N47" s="45"/>
      <c r="O47" s="45"/>
    </row>
    <row r="48" spans="1:15" s="25" customFormat="1" ht="24.75" customHeight="1">
      <c r="A48" s="32">
        <v>46</v>
      </c>
      <c r="B48" s="35" t="s">
        <v>111</v>
      </c>
      <c r="C48" s="35" t="s">
        <v>15</v>
      </c>
      <c r="D48" s="35" t="s">
        <v>112</v>
      </c>
      <c r="E48" s="35" t="s">
        <v>17</v>
      </c>
      <c r="F48" s="35" t="s">
        <v>57</v>
      </c>
      <c r="G48" s="35" t="s">
        <v>58</v>
      </c>
      <c r="H48" s="36">
        <v>71.6</v>
      </c>
      <c r="I48" s="34">
        <f t="shared" si="0"/>
        <v>28.64</v>
      </c>
      <c r="J48" s="36">
        <v>71.1</v>
      </c>
      <c r="K48" s="36">
        <f t="shared" si="1"/>
        <v>42.66</v>
      </c>
      <c r="L48" s="46">
        <f t="shared" si="2"/>
        <v>71.3</v>
      </c>
      <c r="M48" s="47">
        <f>SUMPRODUCT((F48=$F$3:$F$277)*(L48&lt;$L$3:$L$277))+1</f>
        <v>28</v>
      </c>
      <c r="N48" s="48"/>
      <c r="O48" s="48"/>
    </row>
    <row r="49" spans="1:15" s="26" customFormat="1" ht="24.75" customHeight="1">
      <c r="A49" s="32">
        <v>47</v>
      </c>
      <c r="B49" s="33" t="s">
        <v>113</v>
      </c>
      <c r="C49" s="33" t="s">
        <v>15</v>
      </c>
      <c r="D49" s="33" t="s">
        <v>114</v>
      </c>
      <c r="E49" s="33" t="s">
        <v>17</v>
      </c>
      <c r="F49" s="33" t="s">
        <v>115</v>
      </c>
      <c r="G49" s="33" t="s">
        <v>58</v>
      </c>
      <c r="H49" s="34">
        <v>77.8</v>
      </c>
      <c r="I49" s="34">
        <f t="shared" si="0"/>
        <v>31.12</v>
      </c>
      <c r="J49" s="34">
        <v>85.1</v>
      </c>
      <c r="K49" s="34">
        <f t="shared" si="1"/>
        <v>51.059999999999995</v>
      </c>
      <c r="L49" s="43">
        <f t="shared" si="2"/>
        <v>82.17999999999999</v>
      </c>
      <c r="M49" s="44">
        <f>SUMPRODUCT((F49=$F$3:$F$277)*(L49&lt;$L$3:$L$277))+1</f>
        <v>1</v>
      </c>
      <c r="N49" s="45"/>
      <c r="O49" s="45"/>
    </row>
    <row r="50" spans="1:15" s="26" customFormat="1" ht="24.75" customHeight="1">
      <c r="A50" s="32">
        <v>48</v>
      </c>
      <c r="B50" s="33" t="s">
        <v>116</v>
      </c>
      <c r="C50" s="33" t="s">
        <v>15</v>
      </c>
      <c r="D50" s="33" t="s">
        <v>117</v>
      </c>
      <c r="E50" s="33" t="s">
        <v>17</v>
      </c>
      <c r="F50" s="33" t="s">
        <v>115</v>
      </c>
      <c r="G50" s="33" t="s">
        <v>58</v>
      </c>
      <c r="H50" s="34">
        <v>81.9</v>
      </c>
      <c r="I50" s="34">
        <f t="shared" si="0"/>
        <v>32.760000000000005</v>
      </c>
      <c r="J50" s="34">
        <v>80.5</v>
      </c>
      <c r="K50" s="34">
        <f t="shared" si="1"/>
        <v>48.3</v>
      </c>
      <c r="L50" s="43">
        <f t="shared" si="2"/>
        <v>81.06</v>
      </c>
      <c r="M50" s="44">
        <f>SUMPRODUCT((F50=$F$3:$F$277)*(L50&lt;$L$3:$L$277))+1</f>
        <v>2</v>
      </c>
      <c r="N50" s="45"/>
      <c r="O50" s="45"/>
    </row>
    <row r="51" spans="1:15" s="26" customFormat="1" ht="24.75" customHeight="1">
      <c r="A51" s="32">
        <v>49</v>
      </c>
      <c r="B51" s="33" t="s">
        <v>118</v>
      </c>
      <c r="C51" s="33" t="s">
        <v>15</v>
      </c>
      <c r="D51" s="33" t="s">
        <v>119</v>
      </c>
      <c r="E51" s="33" t="s">
        <v>17</v>
      </c>
      <c r="F51" s="33" t="s">
        <v>115</v>
      </c>
      <c r="G51" s="33" t="s">
        <v>58</v>
      </c>
      <c r="H51" s="34">
        <v>75.2</v>
      </c>
      <c r="I51" s="34">
        <f t="shared" si="0"/>
        <v>30.080000000000002</v>
      </c>
      <c r="J51" s="34">
        <v>84.8</v>
      </c>
      <c r="K51" s="34">
        <f t="shared" si="1"/>
        <v>50.879999999999995</v>
      </c>
      <c r="L51" s="43">
        <f t="shared" si="2"/>
        <v>80.96</v>
      </c>
      <c r="M51" s="44">
        <f>SUMPRODUCT((F51=$F$3:$F$277)*(L51&lt;$L$3:$L$277))+1</f>
        <v>3</v>
      </c>
      <c r="N51" s="45"/>
      <c r="O51" s="45"/>
    </row>
    <row r="52" spans="1:15" s="26" customFormat="1" ht="24.75" customHeight="1">
      <c r="A52" s="32">
        <v>50</v>
      </c>
      <c r="B52" s="33" t="s">
        <v>120</v>
      </c>
      <c r="C52" s="33" t="s">
        <v>15</v>
      </c>
      <c r="D52" s="33" t="s">
        <v>121</v>
      </c>
      <c r="E52" s="33" t="s">
        <v>17</v>
      </c>
      <c r="F52" s="33" t="s">
        <v>115</v>
      </c>
      <c r="G52" s="33" t="s">
        <v>58</v>
      </c>
      <c r="H52" s="34">
        <v>78.25</v>
      </c>
      <c r="I52" s="34">
        <f t="shared" si="0"/>
        <v>31.3</v>
      </c>
      <c r="J52" s="34">
        <v>82.7</v>
      </c>
      <c r="K52" s="34">
        <f t="shared" si="1"/>
        <v>49.62</v>
      </c>
      <c r="L52" s="43">
        <f t="shared" si="2"/>
        <v>80.92</v>
      </c>
      <c r="M52" s="44">
        <f>SUMPRODUCT((F52=$F$3:$F$277)*(L52&lt;$L$3:$L$277))+1</f>
        <v>4</v>
      </c>
      <c r="N52" s="45"/>
      <c r="O52" s="45"/>
    </row>
    <row r="53" spans="1:15" s="26" customFormat="1" ht="24.75" customHeight="1">
      <c r="A53" s="32">
        <v>51</v>
      </c>
      <c r="B53" s="33" t="s">
        <v>122</v>
      </c>
      <c r="C53" s="33" t="s">
        <v>15</v>
      </c>
      <c r="D53" s="33" t="s">
        <v>123</v>
      </c>
      <c r="E53" s="33" t="s">
        <v>17</v>
      </c>
      <c r="F53" s="33" t="s">
        <v>115</v>
      </c>
      <c r="G53" s="33" t="s">
        <v>58</v>
      </c>
      <c r="H53" s="34">
        <v>82.1</v>
      </c>
      <c r="I53" s="34">
        <f t="shared" si="0"/>
        <v>32.839999999999996</v>
      </c>
      <c r="J53" s="34">
        <v>79.7</v>
      </c>
      <c r="K53" s="34">
        <f t="shared" si="1"/>
        <v>47.82</v>
      </c>
      <c r="L53" s="43">
        <f t="shared" si="2"/>
        <v>80.66</v>
      </c>
      <c r="M53" s="44">
        <f>SUMPRODUCT((F53=$F$3:$F$277)*(L53&lt;$L$3:$L$277))+1</f>
        <v>5</v>
      </c>
      <c r="N53" s="45"/>
      <c r="O53" s="45"/>
    </row>
    <row r="54" spans="1:15" s="26" customFormat="1" ht="24.75" customHeight="1">
      <c r="A54" s="32">
        <v>52</v>
      </c>
      <c r="B54" s="33" t="s">
        <v>124</v>
      </c>
      <c r="C54" s="33" t="s">
        <v>15</v>
      </c>
      <c r="D54" s="33" t="s">
        <v>125</v>
      </c>
      <c r="E54" s="33" t="s">
        <v>17</v>
      </c>
      <c r="F54" s="33" t="s">
        <v>115</v>
      </c>
      <c r="G54" s="33" t="s">
        <v>58</v>
      </c>
      <c r="H54" s="34">
        <v>80.95</v>
      </c>
      <c r="I54" s="34">
        <f t="shared" si="0"/>
        <v>32.38</v>
      </c>
      <c r="J54" s="34">
        <v>80.2</v>
      </c>
      <c r="K54" s="34">
        <f t="shared" si="1"/>
        <v>48.12</v>
      </c>
      <c r="L54" s="43">
        <f t="shared" si="2"/>
        <v>80.5</v>
      </c>
      <c r="M54" s="44">
        <f>SUMPRODUCT((F54=$F$3:$F$277)*(L54&lt;$L$3:$L$277))+1</f>
        <v>6</v>
      </c>
      <c r="N54" s="45"/>
      <c r="O54" s="45"/>
    </row>
    <row r="55" spans="1:15" s="26" customFormat="1" ht="24.75" customHeight="1">
      <c r="A55" s="32">
        <v>53</v>
      </c>
      <c r="B55" s="33" t="s">
        <v>126</v>
      </c>
      <c r="C55" s="33" t="s">
        <v>15</v>
      </c>
      <c r="D55" s="33" t="s">
        <v>127</v>
      </c>
      <c r="E55" s="33" t="s">
        <v>17</v>
      </c>
      <c r="F55" s="33" t="s">
        <v>115</v>
      </c>
      <c r="G55" s="33" t="s">
        <v>58</v>
      </c>
      <c r="H55" s="34">
        <v>78.1</v>
      </c>
      <c r="I55" s="34">
        <f t="shared" si="0"/>
        <v>31.24</v>
      </c>
      <c r="J55" s="34">
        <v>81.5</v>
      </c>
      <c r="K55" s="34">
        <f t="shared" si="1"/>
        <v>48.9</v>
      </c>
      <c r="L55" s="43">
        <f t="shared" si="2"/>
        <v>80.14</v>
      </c>
      <c r="M55" s="44">
        <f>SUMPRODUCT((F55=$F$3:$F$277)*(L55&lt;$L$3:$L$277))+1</f>
        <v>7</v>
      </c>
      <c r="N55" s="45"/>
      <c r="O55" s="45"/>
    </row>
    <row r="56" spans="1:15" s="26" customFormat="1" ht="24.75" customHeight="1">
      <c r="A56" s="32">
        <v>54</v>
      </c>
      <c r="B56" s="33" t="s">
        <v>128</v>
      </c>
      <c r="C56" s="33" t="s">
        <v>15</v>
      </c>
      <c r="D56" s="33" t="s">
        <v>129</v>
      </c>
      <c r="E56" s="33" t="s">
        <v>17</v>
      </c>
      <c r="F56" s="33" t="s">
        <v>115</v>
      </c>
      <c r="G56" s="33" t="s">
        <v>58</v>
      </c>
      <c r="H56" s="34">
        <v>81.05</v>
      </c>
      <c r="I56" s="34">
        <f t="shared" si="0"/>
        <v>32.42</v>
      </c>
      <c r="J56" s="34">
        <v>79.4</v>
      </c>
      <c r="K56" s="34">
        <f t="shared" si="1"/>
        <v>47.64</v>
      </c>
      <c r="L56" s="43">
        <f t="shared" si="2"/>
        <v>80.06</v>
      </c>
      <c r="M56" s="44">
        <f>SUMPRODUCT((F56=$F$3:$F$277)*(L56&lt;$L$3:$L$277))+1</f>
        <v>8</v>
      </c>
      <c r="N56" s="45"/>
      <c r="O56" s="45"/>
    </row>
    <row r="57" spans="1:15" s="26" customFormat="1" ht="24.75" customHeight="1">
      <c r="A57" s="32">
        <v>55</v>
      </c>
      <c r="B57" s="33" t="s">
        <v>130</v>
      </c>
      <c r="C57" s="33" t="s">
        <v>15</v>
      </c>
      <c r="D57" s="33" t="s">
        <v>131</v>
      </c>
      <c r="E57" s="33" t="s">
        <v>17</v>
      </c>
      <c r="F57" s="33" t="s">
        <v>115</v>
      </c>
      <c r="G57" s="33" t="s">
        <v>58</v>
      </c>
      <c r="H57" s="34">
        <v>78.55</v>
      </c>
      <c r="I57" s="34">
        <f t="shared" si="0"/>
        <v>31.42</v>
      </c>
      <c r="J57" s="34">
        <v>81</v>
      </c>
      <c r="K57" s="34">
        <f t="shared" si="1"/>
        <v>48.6</v>
      </c>
      <c r="L57" s="43">
        <f t="shared" si="2"/>
        <v>80.02000000000001</v>
      </c>
      <c r="M57" s="44">
        <f>SUMPRODUCT((F57=$F$3:$F$277)*(L57&lt;$L$3:$L$277))+1</f>
        <v>9</v>
      </c>
      <c r="N57" s="45"/>
      <c r="O57" s="45"/>
    </row>
    <row r="58" spans="1:15" s="26" customFormat="1" ht="24.75" customHeight="1">
      <c r="A58" s="32">
        <v>56</v>
      </c>
      <c r="B58" s="33" t="s">
        <v>132</v>
      </c>
      <c r="C58" s="33" t="s">
        <v>15</v>
      </c>
      <c r="D58" s="33" t="s">
        <v>133</v>
      </c>
      <c r="E58" s="33" t="s">
        <v>17</v>
      </c>
      <c r="F58" s="33" t="s">
        <v>115</v>
      </c>
      <c r="G58" s="33" t="s">
        <v>58</v>
      </c>
      <c r="H58" s="34">
        <v>85.9</v>
      </c>
      <c r="I58" s="34">
        <f t="shared" si="0"/>
        <v>34.36000000000001</v>
      </c>
      <c r="J58" s="34">
        <v>75.7</v>
      </c>
      <c r="K58" s="34">
        <f t="shared" si="1"/>
        <v>45.42</v>
      </c>
      <c r="L58" s="43">
        <f t="shared" si="2"/>
        <v>79.78</v>
      </c>
      <c r="M58" s="44">
        <f>SUMPRODUCT((F58=$F$3:$F$277)*(L58&lt;$L$3:$L$277))+1</f>
        <v>10</v>
      </c>
      <c r="N58" s="45"/>
      <c r="O58" s="45"/>
    </row>
    <row r="59" spans="1:15" s="26" customFormat="1" ht="24.75" customHeight="1">
      <c r="A59" s="32">
        <v>57</v>
      </c>
      <c r="B59" s="33" t="s">
        <v>134</v>
      </c>
      <c r="C59" s="33" t="s">
        <v>15</v>
      </c>
      <c r="D59" s="33" t="s">
        <v>135</v>
      </c>
      <c r="E59" s="33" t="s">
        <v>17</v>
      </c>
      <c r="F59" s="33" t="s">
        <v>115</v>
      </c>
      <c r="G59" s="33" t="s">
        <v>58</v>
      </c>
      <c r="H59" s="34">
        <v>76.7</v>
      </c>
      <c r="I59" s="34">
        <f t="shared" si="0"/>
        <v>30.680000000000003</v>
      </c>
      <c r="J59" s="34">
        <v>81.7</v>
      </c>
      <c r="K59" s="34">
        <f t="shared" si="1"/>
        <v>49.02</v>
      </c>
      <c r="L59" s="43">
        <f t="shared" si="2"/>
        <v>79.7</v>
      </c>
      <c r="M59" s="44">
        <f>SUMPRODUCT((F59=$F$3:$F$277)*(L59&lt;$L$3:$L$277))+1</f>
        <v>11</v>
      </c>
      <c r="N59" s="45"/>
      <c r="O59" s="45"/>
    </row>
    <row r="60" spans="1:15" s="26" customFormat="1" ht="24.75" customHeight="1">
      <c r="A60" s="32">
        <v>58</v>
      </c>
      <c r="B60" s="33" t="s">
        <v>136</v>
      </c>
      <c r="C60" s="33" t="s">
        <v>15</v>
      </c>
      <c r="D60" s="33" t="s">
        <v>137</v>
      </c>
      <c r="E60" s="33" t="s">
        <v>17</v>
      </c>
      <c r="F60" s="33" t="s">
        <v>115</v>
      </c>
      <c r="G60" s="33" t="s">
        <v>58</v>
      </c>
      <c r="H60" s="34">
        <v>82.8</v>
      </c>
      <c r="I60" s="34">
        <f t="shared" si="0"/>
        <v>33.12</v>
      </c>
      <c r="J60" s="34">
        <v>77.16</v>
      </c>
      <c r="K60" s="34">
        <f t="shared" si="1"/>
        <v>46.296</v>
      </c>
      <c r="L60" s="43">
        <f t="shared" si="2"/>
        <v>79.416</v>
      </c>
      <c r="M60" s="44">
        <f>SUMPRODUCT((F60=$F$3:$F$277)*(L60&lt;$L$3:$L$277))+1</f>
        <v>12</v>
      </c>
      <c r="N60" s="45"/>
      <c r="O60" s="45"/>
    </row>
    <row r="61" spans="1:15" s="26" customFormat="1" ht="24.75" customHeight="1">
      <c r="A61" s="32">
        <v>59</v>
      </c>
      <c r="B61" s="33" t="s">
        <v>138</v>
      </c>
      <c r="C61" s="33" t="s">
        <v>15</v>
      </c>
      <c r="D61" s="33" t="s">
        <v>139</v>
      </c>
      <c r="E61" s="33" t="s">
        <v>17</v>
      </c>
      <c r="F61" s="33" t="s">
        <v>115</v>
      </c>
      <c r="G61" s="33" t="s">
        <v>58</v>
      </c>
      <c r="H61" s="34">
        <v>77.65</v>
      </c>
      <c r="I61" s="34">
        <f t="shared" si="0"/>
        <v>31.060000000000002</v>
      </c>
      <c r="J61" s="34">
        <v>80.3</v>
      </c>
      <c r="K61" s="34">
        <f t="shared" si="1"/>
        <v>48.18</v>
      </c>
      <c r="L61" s="43">
        <f t="shared" si="2"/>
        <v>79.24000000000001</v>
      </c>
      <c r="M61" s="44">
        <f>SUMPRODUCT((F61=$F$3:$F$277)*(L61&lt;$L$3:$L$277))+1</f>
        <v>13</v>
      </c>
      <c r="N61" s="45"/>
      <c r="O61" s="45"/>
    </row>
    <row r="62" spans="1:15" s="26" customFormat="1" ht="24.75" customHeight="1">
      <c r="A62" s="32">
        <v>60</v>
      </c>
      <c r="B62" s="33" t="s">
        <v>140</v>
      </c>
      <c r="C62" s="33" t="s">
        <v>15</v>
      </c>
      <c r="D62" s="33" t="s">
        <v>141</v>
      </c>
      <c r="E62" s="33" t="s">
        <v>17</v>
      </c>
      <c r="F62" s="33" t="s">
        <v>115</v>
      </c>
      <c r="G62" s="33" t="s">
        <v>58</v>
      </c>
      <c r="H62" s="34">
        <v>75.35</v>
      </c>
      <c r="I62" s="34">
        <f t="shared" si="0"/>
        <v>30.14</v>
      </c>
      <c r="J62" s="34">
        <v>80.5</v>
      </c>
      <c r="K62" s="34">
        <f t="shared" si="1"/>
        <v>48.3</v>
      </c>
      <c r="L62" s="43">
        <f t="shared" si="2"/>
        <v>78.44</v>
      </c>
      <c r="M62" s="44">
        <f>SUMPRODUCT((F62=$F$3:$F$277)*(L62&lt;$L$3:$L$277))+1</f>
        <v>14</v>
      </c>
      <c r="N62" s="45"/>
      <c r="O62" s="45"/>
    </row>
    <row r="63" spans="1:15" s="26" customFormat="1" ht="24.75" customHeight="1">
      <c r="A63" s="32">
        <v>61</v>
      </c>
      <c r="B63" s="33" t="s">
        <v>142</v>
      </c>
      <c r="C63" s="33" t="s">
        <v>15</v>
      </c>
      <c r="D63" s="33" t="s">
        <v>143</v>
      </c>
      <c r="E63" s="33" t="s">
        <v>17</v>
      </c>
      <c r="F63" s="33" t="s">
        <v>115</v>
      </c>
      <c r="G63" s="33" t="s">
        <v>58</v>
      </c>
      <c r="H63" s="34">
        <v>76.75</v>
      </c>
      <c r="I63" s="34">
        <f t="shared" si="0"/>
        <v>30.700000000000003</v>
      </c>
      <c r="J63" s="34">
        <v>79.4</v>
      </c>
      <c r="K63" s="34">
        <f t="shared" si="1"/>
        <v>47.64</v>
      </c>
      <c r="L63" s="43">
        <f t="shared" si="2"/>
        <v>78.34</v>
      </c>
      <c r="M63" s="44">
        <f>SUMPRODUCT((F63=$F$3:$F$277)*(L63&lt;$L$3:$L$277))+1</f>
        <v>15</v>
      </c>
      <c r="N63" s="45"/>
      <c r="O63" s="45"/>
    </row>
    <row r="64" spans="1:15" s="26" customFormat="1" ht="24.75" customHeight="1">
      <c r="A64" s="32">
        <v>62</v>
      </c>
      <c r="B64" s="33" t="s">
        <v>144</v>
      </c>
      <c r="C64" s="33" t="s">
        <v>15</v>
      </c>
      <c r="D64" s="33" t="s">
        <v>145</v>
      </c>
      <c r="E64" s="33" t="s">
        <v>17</v>
      </c>
      <c r="F64" s="33" t="s">
        <v>115</v>
      </c>
      <c r="G64" s="33" t="s">
        <v>58</v>
      </c>
      <c r="H64" s="34">
        <v>78.05</v>
      </c>
      <c r="I64" s="34">
        <f t="shared" si="0"/>
        <v>31.22</v>
      </c>
      <c r="J64" s="34">
        <v>77</v>
      </c>
      <c r="K64" s="34">
        <f t="shared" si="1"/>
        <v>46.199999999999996</v>
      </c>
      <c r="L64" s="43">
        <f t="shared" si="2"/>
        <v>77.41999999999999</v>
      </c>
      <c r="M64" s="44">
        <f>SUMPRODUCT((F64=$F$3:$F$277)*(L64&lt;$L$3:$L$277))+1</f>
        <v>16</v>
      </c>
      <c r="N64" s="45"/>
      <c r="O64" s="45"/>
    </row>
    <row r="65" spans="1:15" s="26" customFormat="1" ht="24.75" customHeight="1">
      <c r="A65" s="32">
        <v>63</v>
      </c>
      <c r="B65" s="33" t="s">
        <v>146</v>
      </c>
      <c r="C65" s="33" t="s">
        <v>15</v>
      </c>
      <c r="D65" s="33" t="s">
        <v>147</v>
      </c>
      <c r="E65" s="33" t="s">
        <v>17</v>
      </c>
      <c r="F65" s="33" t="s">
        <v>115</v>
      </c>
      <c r="G65" s="33" t="s">
        <v>58</v>
      </c>
      <c r="H65" s="34">
        <v>75.15</v>
      </c>
      <c r="I65" s="34">
        <f t="shared" si="0"/>
        <v>30.060000000000002</v>
      </c>
      <c r="J65" s="34">
        <v>78.8</v>
      </c>
      <c r="K65" s="34">
        <f t="shared" si="1"/>
        <v>47.279999999999994</v>
      </c>
      <c r="L65" s="43">
        <f t="shared" si="2"/>
        <v>77.34</v>
      </c>
      <c r="M65" s="44">
        <f>SUMPRODUCT((F65=$F$3:$F$277)*(L65&lt;$L$3:$L$277))+1</f>
        <v>17</v>
      </c>
      <c r="N65" s="45"/>
      <c r="O65" s="45"/>
    </row>
    <row r="66" spans="1:15" s="26" customFormat="1" ht="24.75" customHeight="1">
      <c r="A66" s="32">
        <v>64</v>
      </c>
      <c r="B66" s="33" t="s">
        <v>148</v>
      </c>
      <c r="C66" s="33" t="s">
        <v>15</v>
      </c>
      <c r="D66" s="33" t="s">
        <v>149</v>
      </c>
      <c r="E66" s="33" t="s">
        <v>17</v>
      </c>
      <c r="F66" s="33" t="s">
        <v>115</v>
      </c>
      <c r="G66" s="33" t="s">
        <v>58</v>
      </c>
      <c r="H66" s="34">
        <v>77.25</v>
      </c>
      <c r="I66" s="34">
        <f t="shared" si="0"/>
        <v>30.900000000000002</v>
      </c>
      <c r="J66" s="34">
        <v>76.8</v>
      </c>
      <c r="K66" s="34">
        <f t="shared" si="1"/>
        <v>46.08</v>
      </c>
      <c r="L66" s="43">
        <f t="shared" si="2"/>
        <v>76.98</v>
      </c>
      <c r="M66" s="44">
        <f>SUMPRODUCT((F66=$F$3:$F$277)*(L66&lt;$L$3:$L$277))+1</f>
        <v>18</v>
      </c>
      <c r="N66" s="45"/>
      <c r="O66" s="45"/>
    </row>
    <row r="67" spans="1:15" s="26" customFormat="1" ht="24.75" customHeight="1">
      <c r="A67" s="32">
        <v>65</v>
      </c>
      <c r="B67" s="33" t="s">
        <v>150</v>
      </c>
      <c r="C67" s="33" t="s">
        <v>15</v>
      </c>
      <c r="D67" s="33" t="s">
        <v>151</v>
      </c>
      <c r="E67" s="33" t="s">
        <v>17</v>
      </c>
      <c r="F67" s="33" t="s">
        <v>115</v>
      </c>
      <c r="G67" s="33" t="s">
        <v>58</v>
      </c>
      <c r="H67" s="34">
        <v>80.8</v>
      </c>
      <c r="I67" s="34">
        <f aca="true" t="shared" si="3" ref="I67:I130">H67*0.4</f>
        <v>32.32</v>
      </c>
      <c r="J67" s="34">
        <v>74.4</v>
      </c>
      <c r="K67" s="34">
        <f aca="true" t="shared" si="4" ref="K67:K130">J67*0.6</f>
        <v>44.64</v>
      </c>
      <c r="L67" s="43">
        <f aca="true" t="shared" si="5" ref="L67:L130">I67+K67</f>
        <v>76.96000000000001</v>
      </c>
      <c r="M67" s="44">
        <f>SUMPRODUCT((F67=$F$3:$F$277)*(L67&lt;$L$3:$L$277))+1</f>
        <v>19</v>
      </c>
      <c r="N67" s="45"/>
      <c r="O67" s="45"/>
    </row>
    <row r="68" spans="1:15" s="26" customFormat="1" ht="24.75" customHeight="1">
      <c r="A68" s="32">
        <v>66</v>
      </c>
      <c r="B68" s="33" t="s">
        <v>152</v>
      </c>
      <c r="C68" s="33" t="s">
        <v>15</v>
      </c>
      <c r="D68" s="33" t="s">
        <v>153</v>
      </c>
      <c r="E68" s="33" t="s">
        <v>17</v>
      </c>
      <c r="F68" s="33" t="s">
        <v>115</v>
      </c>
      <c r="G68" s="33" t="s">
        <v>58</v>
      </c>
      <c r="H68" s="34">
        <v>78.8</v>
      </c>
      <c r="I68" s="34">
        <f t="shared" si="3"/>
        <v>31.52</v>
      </c>
      <c r="J68" s="34">
        <v>74.6</v>
      </c>
      <c r="K68" s="34">
        <f t="shared" si="4"/>
        <v>44.76</v>
      </c>
      <c r="L68" s="43">
        <f t="shared" si="5"/>
        <v>76.28</v>
      </c>
      <c r="M68" s="44">
        <f>SUMPRODUCT((F68=$F$3:$F$277)*(L68&lt;$L$3:$L$277))+1</f>
        <v>20</v>
      </c>
      <c r="N68" s="45"/>
      <c r="O68" s="45"/>
    </row>
    <row r="69" spans="1:15" s="26" customFormat="1" ht="24.75" customHeight="1">
      <c r="A69" s="32">
        <v>67</v>
      </c>
      <c r="B69" s="33" t="s">
        <v>154</v>
      </c>
      <c r="C69" s="33" t="s">
        <v>15</v>
      </c>
      <c r="D69" s="33" t="s">
        <v>155</v>
      </c>
      <c r="E69" s="33" t="s">
        <v>17</v>
      </c>
      <c r="F69" s="33" t="s">
        <v>115</v>
      </c>
      <c r="G69" s="33" t="s">
        <v>58</v>
      </c>
      <c r="H69" s="34">
        <v>75.9</v>
      </c>
      <c r="I69" s="34">
        <f t="shared" si="3"/>
        <v>30.360000000000003</v>
      </c>
      <c r="J69" s="34">
        <v>76.5</v>
      </c>
      <c r="K69" s="34">
        <f t="shared" si="4"/>
        <v>45.9</v>
      </c>
      <c r="L69" s="43">
        <f t="shared" si="5"/>
        <v>76.26</v>
      </c>
      <c r="M69" s="44">
        <f>SUMPRODUCT((F69=$F$3:$F$277)*(L69&lt;$L$3:$L$277))+1</f>
        <v>21</v>
      </c>
      <c r="N69" s="45"/>
      <c r="O69" s="45"/>
    </row>
    <row r="70" spans="1:15" s="26" customFormat="1" ht="24.75" customHeight="1">
      <c r="A70" s="32">
        <v>68</v>
      </c>
      <c r="B70" s="33" t="s">
        <v>156</v>
      </c>
      <c r="C70" s="33" t="s">
        <v>15</v>
      </c>
      <c r="D70" s="33" t="s">
        <v>157</v>
      </c>
      <c r="E70" s="33" t="s">
        <v>17</v>
      </c>
      <c r="F70" s="33" t="s">
        <v>115</v>
      </c>
      <c r="G70" s="33" t="s">
        <v>58</v>
      </c>
      <c r="H70" s="34">
        <v>79.7</v>
      </c>
      <c r="I70" s="34">
        <f t="shared" si="3"/>
        <v>31.880000000000003</v>
      </c>
      <c r="J70" s="34">
        <v>73.8</v>
      </c>
      <c r="K70" s="34">
        <f t="shared" si="4"/>
        <v>44.279999999999994</v>
      </c>
      <c r="L70" s="43">
        <f t="shared" si="5"/>
        <v>76.16</v>
      </c>
      <c r="M70" s="44">
        <f>SUMPRODUCT((F70=$F$3:$F$277)*(L70&lt;$L$3:$L$277))+1</f>
        <v>22</v>
      </c>
      <c r="N70" s="45"/>
      <c r="O70" s="45"/>
    </row>
    <row r="71" spans="1:15" s="26" customFormat="1" ht="24.75" customHeight="1">
      <c r="A71" s="32">
        <v>69</v>
      </c>
      <c r="B71" s="33" t="s">
        <v>158</v>
      </c>
      <c r="C71" s="33" t="s">
        <v>15</v>
      </c>
      <c r="D71" s="33" t="s">
        <v>159</v>
      </c>
      <c r="E71" s="33" t="s">
        <v>17</v>
      </c>
      <c r="F71" s="33" t="s">
        <v>115</v>
      </c>
      <c r="G71" s="33" t="s">
        <v>58</v>
      </c>
      <c r="H71" s="34">
        <v>75.25</v>
      </c>
      <c r="I71" s="34">
        <f t="shared" si="3"/>
        <v>30.1</v>
      </c>
      <c r="J71" s="34">
        <v>76.7</v>
      </c>
      <c r="K71" s="34">
        <f t="shared" si="4"/>
        <v>46.02</v>
      </c>
      <c r="L71" s="43">
        <f t="shared" si="5"/>
        <v>76.12</v>
      </c>
      <c r="M71" s="44">
        <f>SUMPRODUCT((F71=$F$3:$F$277)*(L71&lt;$L$3:$L$277))+1</f>
        <v>23</v>
      </c>
      <c r="N71" s="45"/>
      <c r="O71" s="45"/>
    </row>
    <row r="72" spans="1:15" s="26" customFormat="1" ht="24.75" customHeight="1">
      <c r="A72" s="32">
        <v>70</v>
      </c>
      <c r="B72" s="33" t="s">
        <v>160</v>
      </c>
      <c r="C72" s="33" t="s">
        <v>15</v>
      </c>
      <c r="D72" s="33" t="s">
        <v>161</v>
      </c>
      <c r="E72" s="33" t="s">
        <v>17</v>
      </c>
      <c r="F72" s="33" t="s">
        <v>115</v>
      </c>
      <c r="G72" s="33" t="s">
        <v>58</v>
      </c>
      <c r="H72" s="34">
        <v>78.6</v>
      </c>
      <c r="I72" s="34">
        <f t="shared" si="3"/>
        <v>31.439999999999998</v>
      </c>
      <c r="J72" s="34">
        <v>70.2</v>
      </c>
      <c r="K72" s="34">
        <f t="shared" si="4"/>
        <v>42.12</v>
      </c>
      <c r="L72" s="43">
        <f t="shared" si="5"/>
        <v>73.56</v>
      </c>
      <c r="M72" s="44">
        <f>SUMPRODUCT((F72=$F$3:$F$277)*(L72&lt;$L$3:$L$277))+1</f>
        <v>24</v>
      </c>
      <c r="N72" s="45"/>
      <c r="O72" s="45"/>
    </row>
    <row r="73" spans="1:15" s="25" customFormat="1" ht="24.75" customHeight="1">
      <c r="A73" s="32">
        <v>71</v>
      </c>
      <c r="B73" s="33" t="s">
        <v>162</v>
      </c>
      <c r="C73" s="33" t="s">
        <v>15</v>
      </c>
      <c r="D73" s="33" t="s">
        <v>163</v>
      </c>
      <c r="E73" s="33" t="s">
        <v>17</v>
      </c>
      <c r="F73" s="33" t="s">
        <v>115</v>
      </c>
      <c r="G73" s="33" t="s">
        <v>58</v>
      </c>
      <c r="H73" s="34">
        <v>74.25</v>
      </c>
      <c r="I73" s="34">
        <f t="shared" si="3"/>
        <v>29.700000000000003</v>
      </c>
      <c r="J73" s="34">
        <v>72.5</v>
      </c>
      <c r="K73" s="34">
        <f t="shared" si="4"/>
        <v>43.5</v>
      </c>
      <c r="L73" s="43">
        <f t="shared" si="5"/>
        <v>73.2</v>
      </c>
      <c r="M73" s="44">
        <f>SUMPRODUCT((F73=$F$3:$F$277)*(L73&lt;$L$3:$L$277))+1</f>
        <v>25</v>
      </c>
      <c r="N73" s="45"/>
      <c r="O73" s="45"/>
    </row>
    <row r="74" spans="1:15" s="25" customFormat="1" ht="24.75" customHeight="1">
      <c r="A74" s="32">
        <v>72</v>
      </c>
      <c r="B74" s="33" t="s">
        <v>164</v>
      </c>
      <c r="C74" s="33" t="s">
        <v>15</v>
      </c>
      <c r="D74" s="33" t="s">
        <v>165</v>
      </c>
      <c r="E74" s="33" t="s">
        <v>17</v>
      </c>
      <c r="F74" s="33" t="s">
        <v>115</v>
      </c>
      <c r="G74" s="33" t="s">
        <v>58</v>
      </c>
      <c r="H74" s="34">
        <v>76.25</v>
      </c>
      <c r="I74" s="34">
        <f t="shared" si="3"/>
        <v>30.5</v>
      </c>
      <c r="J74" s="34">
        <v>70.8</v>
      </c>
      <c r="K74" s="34">
        <f t="shared" si="4"/>
        <v>42.48</v>
      </c>
      <c r="L74" s="43">
        <f t="shared" si="5"/>
        <v>72.97999999999999</v>
      </c>
      <c r="M74" s="44">
        <f>SUMPRODUCT((F74=$F$3:$F$277)*(L74&lt;$L$3:$L$277))+1</f>
        <v>26</v>
      </c>
      <c r="N74" s="45"/>
      <c r="O74" s="45"/>
    </row>
    <row r="75" spans="1:15" s="25" customFormat="1" ht="24.75" customHeight="1">
      <c r="A75" s="32">
        <v>73</v>
      </c>
      <c r="B75" s="33" t="s">
        <v>166</v>
      </c>
      <c r="C75" s="33" t="s">
        <v>15</v>
      </c>
      <c r="D75" s="33" t="s">
        <v>167</v>
      </c>
      <c r="E75" s="33" t="s">
        <v>17</v>
      </c>
      <c r="F75" s="33" t="s">
        <v>115</v>
      </c>
      <c r="G75" s="33" t="s">
        <v>58</v>
      </c>
      <c r="H75" s="34">
        <v>79.9</v>
      </c>
      <c r="I75" s="34">
        <f t="shared" si="3"/>
        <v>31.960000000000004</v>
      </c>
      <c r="J75" s="34"/>
      <c r="K75" s="34">
        <f t="shared" si="4"/>
        <v>0</v>
      </c>
      <c r="L75" s="43">
        <f t="shared" si="5"/>
        <v>31.960000000000004</v>
      </c>
      <c r="M75" s="44">
        <f>SUMPRODUCT((F75=$F$3:$F$277)*(L75&lt;$L$3:$L$277))+1</f>
        <v>27</v>
      </c>
      <c r="N75" s="45"/>
      <c r="O75" s="45"/>
    </row>
    <row r="76" spans="1:15" s="26" customFormat="1" ht="24.75" customHeight="1">
      <c r="A76" s="32">
        <v>74</v>
      </c>
      <c r="B76" s="33" t="s">
        <v>168</v>
      </c>
      <c r="C76" s="33" t="s">
        <v>15</v>
      </c>
      <c r="D76" s="33" t="s">
        <v>169</v>
      </c>
      <c r="E76" s="33" t="s">
        <v>17</v>
      </c>
      <c r="F76" s="33" t="s">
        <v>170</v>
      </c>
      <c r="G76" s="33" t="s">
        <v>171</v>
      </c>
      <c r="H76" s="34">
        <v>81.25</v>
      </c>
      <c r="I76" s="34">
        <f t="shared" si="3"/>
        <v>32.5</v>
      </c>
      <c r="J76" s="34">
        <v>81.2</v>
      </c>
      <c r="K76" s="34">
        <f t="shared" si="4"/>
        <v>48.72</v>
      </c>
      <c r="L76" s="43">
        <f t="shared" si="5"/>
        <v>81.22</v>
      </c>
      <c r="M76" s="44">
        <f>SUMPRODUCT((F76=$F$3:$F$277)*(L76&lt;$L$3:$L$277))+1</f>
        <v>1</v>
      </c>
      <c r="N76" s="45"/>
      <c r="O76" s="45"/>
    </row>
    <row r="77" spans="1:15" s="26" customFormat="1" ht="24.75" customHeight="1">
      <c r="A77" s="32">
        <v>75</v>
      </c>
      <c r="B77" s="33" t="s">
        <v>172</v>
      </c>
      <c r="C77" s="33" t="s">
        <v>55</v>
      </c>
      <c r="D77" s="33" t="s">
        <v>173</v>
      </c>
      <c r="E77" s="33" t="s">
        <v>17</v>
      </c>
      <c r="F77" s="33" t="s">
        <v>170</v>
      </c>
      <c r="G77" s="33" t="s">
        <v>171</v>
      </c>
      <c r="H77" s="34">
        <v>79.15</v>
      </c>
      <c r="I77" s="34">
        <f t="shared" si="3"/>
        <v>31.660000000000004</v>
      </c>
      <c r="J77" s="34">
        <v>80.6</v>
      </c>
      <c r="K77" s="34">
        <f t="shared" si="4"/>
        <v>48.35999999999999</v>
      </c>
      <c r="L77" s="43">
        <f t="shared" si="5"/>
        <v>80.02</v>
      </c>
      <c r="M77" s="44">
        <f>SUMPRODUCT((F77=$F$3:$F$277)*(L77&lt;$L$3:$L$277))+1</f>
        <v>2</v>
      </c>
      <c r="N77" s="45"/>
      <c r="O77" s="45"/>
    </row>
    <row r="78" spans="1:15" s="26" customFormat="1" ht="24.75" customHeight="1">
      <c r="A78" s="32">
        <v>76</v>
      </c>
      <c r="B78" s="33" t="s">
        <v>174</v>
      </c>
      <c r="C78" s="33" t="s">
        <v>15</v>
      </c>
      <c r="D78" s="33" t="s">
        <v>175</v>
      </c>
      <c r="E78" s="33" t="s">
        <v>17</v>
      </c>
      <c r="F78" s="33" t="s">
        <v>170</v>
      </c>
      <c r="G78" s="33" t="s">
        <v>171</v>
      </c>
      <c r="H78" s="34">
        <v>77.4</v>
      </c>
      <c r="I78" s="34">
        <f t="shared" si="3"/>
        <v>30.960000000000004</v>
      </c>
      <c r="J78" s="34">
        <v>80</v>
      </c>
      <c r="K78" s="34">
        <f t="shared" si="4"/>
        <v>48</v>
      </c>
      <c r="L78" s="43">
        <f t="shared" si="5"/>
        <v>78.96000000000001</v>
      </c>
      <c r="M78" s="44">
        <f>SUMPRODUCT((F78=$F$3:$F$277)*(L78&lt;$L$3:$L$277))+1</f>
        <v>3</v>
      </c>
      <c r="N78" s="45"/>
      <c r="O78" s="45"/>
    </row>
    <row r="79" spans="1:15" s="26" customFormat="1" ht="24.75" customHeight="1">
      <c r="A79" s="32">
        <v>77</v>
      </c>
      <c r="B79" s="33" t="s">
        <v>176</v>
      </c>
      <c r="C79" s="33" t="s">
        <v>15</v>
      </c>
      <c r="D79" s="33" t="s">
        <v>177</v>
      </c>
      <c r="E79" s="33" t="s">
        <v>17</v>
      </c>
      <c r="F79" s="33" t="s">
        <v>170</v>
      </c>
      <c r="G79" s="33" t="s">
        <v>171</v>
      </c>
      <c r="H79" s="34">
        <v>71.65</v>
      </c>
      <c r="I79" s="34">
        <f t="shared" si="3"/>
        <v>28.660000000000004</v>
      </c>
      <c r="J79" s="34">
        <v>82.6</v>
      </c>
      <c r="K79" s="34">
        <f t="shared" si="4"/>
        <v>49.559999999999995</v>
      </c>
      <c r="L79" s="43">
        <f t="shared" si="5"/>
        <v>78.22</v>
      </c>
      <c r="M79" s="44">
        <f>SUMPRODUCT((F79=$F$3:$F$277)*(L79&lt;$L$3:$L$277))+1</f>
        <v>4</v>
      </c>
      <c r="N79" s="45"/>
      <c r="O79" s="45"/>
    </row>
    <row r="80" spans="1:15" s="26" customFormat="1" ht="24.75" customHeight="1">
      <c r="A80" s="32">
        <v>78</v>
      </c>
      <c r="B80" s="33" t="s">
        <v>178</v>
      </c>
      <c r="C80" s="33" t="s">
        <v>15</v>
      </c>
      <c r="D80" s="33" t="s">
        <v>179</v>
      </c>
      <c r="E80" s="33" t="s">
        <v>17</v>
      </c>
      <c r="F80" s="33" t="s">
        <v>170</v>
      </c>
      <c r="G80" s="33" t="s">
        <v>171</v>
      </c>
      <c r="H80" s="34">
        <v>75.45</v>
      </c>
      <c r="I80" s="34">
        <f t="shared" si="3"/>
        <v>30.180000000000003</v>
      </c>
      <c r="J80" s="34">
        <v>78</v>
      </c>
      <c r="K80" s="34">
        <f t="shared" si="4"/>
        <v>46.8</v>
      </c>
      <c r="L80" s="43">
        <f t="shared" si="5"/>
        <v>76.98</v>
      </c>
      <c r="M80" s="44">
        <f>SUMPRODUCT((F80=$F$3:$F$277)*(L80&lt;$L$3:$L$277))+1</f>
        <v>5</v>
      </c>
      <c r="N80" s="45"/>
      <c r="O80" s="45"/>
    </row>
    <row r="81" spans="1:15" s="26" customFormat="1" ht="24.75" customHeight="1">
      <c r="A81" s="32">
        <v>79</v>
      </c>
      <c r="B81" s="33" t="s">
        <v>180</v>
      </c>
      <c r="C81" s="33" t="s">
        <v>15</v>
      </c>
      <c r="D81" s="33" t="s">
        <v>181</v>
      </c>
      <c r="E81" s="33" t="s">
        <v>17</v>
      </c>
      <c r="F81" s="33" t="s">
        <v>170</v>
      </c>
      <c r="G81" s="33" t="s">
        <v>171</v>
      </c>
      <c r="H81" s="34">
        <v>76.55</v>
      </c>
      <c r="I81" s="34">
        <f t="shared" si="3"/>
        <v>30.62</v>
      </c>
      <c r="J81" s="34">
        <v>75.8</v>
      </c>
      <c r="K81" s="34">
        <f t="shared" si="4"/>
        <v>45.48</v>
      </c>
      <c r="L81" s="43">
        <f t="shared" si="5"/>
        <v>76.1</v>
      </c>
      <c r="M81" s="44">
        <f>SUMPRODUCT((F81=$F$3:$F$277)*(L81&lt;$L$3:$L$277))+1</f>
        <v>6</v>
      </c>
      <c r="N81" s="45"/>
      <c r="O81" s="45"/>
    </row>
    <row r="82" spans="1:15" s="26" customFormat="1" ht="24.75" customHeight="1">
      <c r="A82" s="32">
        <v>80</v>
      </c>
      <c r="B82" s="33" t="s">
        <v>182</v>
      </c>
      <c r="C82" s="33" t="s">
        <v>15</v>
      </c>
      <c r="D82" s="33" t="s">
        <v>183</v>
      </c>
      <c r="E82" s="33" t="s">
        <v>17</v>
      </c>
      <c r="F82" s="33" t="s">
        <v>170</v>
      </c>
      <c r="G82" s="33" t="s">
        <v>171</v>
      </c>
      <c r="H82" s="34">
        <v>76.7</v>
      </c>
      <c r="I82" s="34">
        <f t="shared" si="3"/>
        <v>30.680000000000003</v>
      </c>
      <c r="J82" s="34">
        <v>74.2</v>
      </c>
      <c r="K82" s="34">
        <f t="shared" si="4"/>
        <v>44.52</v>
      </c>
      <c r="L82" s="43">
        <f t="shared" si="5"/>
        <v>75.2</v>
      </c>
      <c r="M82" s="44">
        <f>SUMPRODUCT((F82=$F$3:$F$277)*(L82&lt;$L$3:$L$277))+1</f>
        <v>7</v>
      </c>
      <c r="N82" s="45"/>
      <c r="O82" s="45"/>
    </row>
    <row r="83" spans="1:15" s="26" customFormat="1" ht="24.75" customHeight="1">
      <c r="A83" s="32">
        <v>81</v>
      </c>
      <c r="B83" s="33" t="s">
        <v>184</v>
      </c>
      <c r="C83" s="33" t="s">
        <v>15</v>
      </c>
      <c r="D83" s="33" t="s">
        <v>185</v>
      </c>
      <c r="E83" s="33" t="s">
        <v>17</v>
      </c>
      <c r="F83" s="33" t="s">
        <v>170</v>
      </c>
      <c r="G83" s="33" t="s">
        <v>171</v>
      </c>
      <c r="H83" s="34">
        <v>64.75</v>
      </c>
      <c r="I83" s="34">
        <f t="shared" si="3"/>
        <v>25.900000000000002</v>
      </c>
      <c r="J83" s="34">
        <v>82</v>
      </c>
      <c r="K83" s="34">
        <f t="shared" si="4"/>
        <v>49.199999999999996</v>
      </c>
      <c r="L83" s="43">
        <f t="shared" si="5"/>
        <v>75.1</v>
      </c>
      <c r="M83" s="44">
        <f>SUMPRODUCT((F83=$F$3:$F$277)*(L83&lt;$L$3:$L$277))+1</f>
        <v>8</v>
      </c>
      <c r="N83" s="45"/>
      <c r="O83" s="45"/>
    </row>
    <row r="84" spans="1:15" s="25" customFormat="1" ht="24.75" customHeight="1">
      <c r="A84" s="32">
        <v>82</v>
      </c>
      <c r="B84" s="33" t="s">
        <v>186</v>
      </c>
      <c r="C84" s="33" t="s">
        <v>15</v>
      </c>
      <c r="D84" s="33" t="s">
        <v>187</v>
      </c>
      <c r="E84" s="33" t="s">
        <v>17</v>
      </c>
      <c r="F84" s="33" t="s">
        <v>170</v>
      </c>
      <c r="G84" s="33" t="s">
        <v>171</v>
      </c>
      <c r="H84" s="34">
        <v>73.25</v>
      </c>
      <c r="I84" s="34">
        <f t="shared" si="3"/>
        <v>29.3</v>
      </c>
      <c r="J84" s="34">
        <v>69.2</v>
      </c>
      <c r="K84" s="34">
        <f t="shared" si="4"/>
        <v>41.52</v>
      </c>
      <c r="L84" s="43">
        <f t="shared" si="5"/>
        <v>70.82000000000001</v>
      </c>
      <c r="M84" s="44">
        <f>SUMPRODUCT((F84=$F$3:$F$277)*(L84&lt;$L$3:$L$277))+1</f>
        <v>9</v>
      </c>
      <c r="N84" s="45"/>
      <c r="O84" s="45"/>
    </row>
    <row r="85" spans="1:15" s="25" customFormat="1" ht="24.75" customHeight="1">
      <c r="A85" s="32">
        <v>83</v>
      </c>
      <c r="B85" s="33" t="s">
        <v>188</v>
      </c>
      <c r="C85" s="33" t="s">
        <v>15</v>
      </c>
      <c r="D85" s="33" t="s">
        <v>189</v>
      </c>
      <c r="E85" s="33" t="s">
        <v>17</v>
      </c>
      <c r="F85" s="33" t="s">
        <v>170</v>
      </c>
      <c r="G85" s="33" t="s">
        <v>171</v>
      </c>
      <c r="H85" s="34">
        <v>64.45</v>
      </c>
      <c r="I85" s="34">
        <f t="shared" si="3"/>
        <v>25.78</v>
      </c>
      <c r="J85" s="34">
        <v>74.8</v>
      </c>
      <c r="K85" s="34">
        <f t="shared" si="4"/>
        <v>44.879999999999995</v>
      </c>
      <c r="L85" s="43">
        <f t="shared" si="5"/>
        <v>70.66</v>
      </c>
      <c r="M85" s="44">
        <f>SUMPRODUCT((F85=$F$3:$F$277)*(L85&lt;$L$3:$L$277))+1</f>
        <v>10</v>
      </c>
      <c r="N85" s="45"/>
      <c r="O85" s="45"/>
    </row>
    <row r="86" spans="1:15" s="25" customFormat="1" ht="24.75" customHeight="1">
      <c r="A86" s="32">
        <v>84</v>
      </c>
      <c r="B86" s="33" t="s">
        <v>190</v>
      </c>
      <c r="C86" s="33" t="s">
        <v>15</v>
      </c>
      <c r="D86" s="33" t="s">
        <v>191</v>
      </c>
      <c r="E86" s="33" t="s">
        <v>17</v>
      </c>
      <c r="F86" s="33" t="s">
        <v>170</v>
      </c>
      <c r="G86" s="33" t="s">
        <v>171</v>
      </c>
      <c r="H86" s="34">
        <v>55.25</v>
      </c>
      <c r="I86" s="34">
        <f t="shared" si="3"/>
        <v>22.1</v>
      </c>
      <c r="J86" s="34">
        <v>77.2</v>
      </c>
      <c r="K86" s="34">
        <f t="shared" si="4"/>
        <v>46.32</v>
      </c>
      <c r="L86" s="43">
        <f t="shared" si="5"/>
        <v>68.42</v>
      </c>
      <c r="M86" s="44">
        <f>SUMPRODUCT((F86=$F$3:$F$277)*(L86&lt;$L$3:$L$277))+1</f>
        <v>11</v>
      </c>
      <c r="N86" s="45"/>
      <c r="O86" s="45"/>
    </row>
    <row r="87" spans="1:15" s="25" customFormat="1" ht="24.75" customHeight="1">
      <c r="A87" s="32">
        <v>85</v>
      </c>
      <c r="B87" s="35" t="s">
        <v>192</v>
      </c>
      <c r="C87" s="35" t="s">
        <v>55</v>
      </c>
      <c r="D87" s="35" t="s">
        <v>193</v>
      </c>
      <c r="E87" s="35" t="s">
        <v>17</v>
      </c>
      <c r="F87" s="35" t="s">
        <v>194</v>
      </c>
      <c r="G87" s="35" t="s">
        <v>58</v>
      </c>
      <c r="H87" s="36">
        <v>76.7</v>
      </c>
      <c r="I87" s="34">
        <f t="shared" si="3"/>
        <v>30.680000000000003</v>
      </c>
      <c r="J87" s="36">
        <v>85.2</v>
      </c>
      <c r="K87" s="36">
        <f t="shared" si="4"/>
        <v>51.12</v>
      </c>
      <c r="L87" s="46">
        <f t="shared" si="5"/>
        <v>81.8</v>
      </c>
      <c r="M87" s="47">
        <f>SUMPRODUCT((F87=$F$3:$F$277)*(L87&lt;$L$3:$L$277))+1</f>
        <v>1</v>
      </c>
      <c r="N87" s="48"/>
      <c r="O87" s="48"/>
    </row>
    <row r="88" spans="1:15" s="25" customFormat="1" ht="24.75" customHeight="1">
      <c r="A88" s="32">
        <v>86</v>
      </c>
      <c r="B88" s="35" t="s">
        <v>195</v>
      </c>
      <c r="C88" s="35" t="s">
        <v>55</v>
      </c>
      <c r="D88" s="35" t="s">
        <v>196</v>
      </c>
      <c r="E88" s="35" t="s">
        <v>17</v>
      </c>
      <c r="F88" s="35" t="s">
        <v>194</v>
      </c>
      <c r="G88" s="35" t="s">
        <v>58</v>
      </c>
      <c r="H88" s="36">
        <v>80.3</v>
      </c>
      <c r="I88" s="34">
        <f t="shared" si="3"/>
        <v>32.12</v>
      </c>
      <c r="J88" s="36">
        <v>81.3</v>
      </c>
      <c r="K88" s="36">
        <f t="shared" si="4"/>
        <v>48.779999999999994</v>
      </c>
      <c r="L88" s="46">
        <f t="shared" si="5"/>
        <v>80.89999999999999</v>
      </c>
      <c r="M88" s="47">
        <f>SUMPRODUCT((F88=$F$3:$F$277)*(L88&lt;$L$3:$L$277))+1</f>
        <v>2</v>
      </c>
      <c r="N88" s="48"/>
      <c r="O88" s="48"/>
    </row>
    <row r="89" spans="1:15" s="25" customFormat="1" ht="24.75" customHeight="1">
      <c r="A89" s="32">
        <v>87</v>
      </c>
      <c r="B89" s="35" t="s">
        <v>197</v>
      </c>
      <c r="C89" s="35" t="s">
        <v>55</v>
      </c>
      <c r="D89" s="35" t="s">
        <v>198</v>
      </c>
      <c r="E89" s="35" t="s">
        <v>17</v>
      </c>
      <c r="F89" s="35" t="s">
        <v>194</v>
      </c>
      <c r="G89" s="35" t="s">
        <v>58</v>
      </c>
      <c r="H89" s="36">
        <v>74.95</v>
      </c>
      <c r="I89" s="34">
        <f t="shared" si="3"/>
        <v>29.980000000000004</v>
      </c>
      <c r="J89" s="36">
        <v>83.7</v>
      </c>
      <c r="K89" s="36">
        <f t="shared" si="4"/>
        <v>50.22</v>
      </c>
      <c r="L89" s="46">
        <f t="shared" si="5"/>
        <v>80.2</v>
      </c>
      <c r="M89" s="47">
        <f>SUMPRODUCT((F89=$F$3:$F$277)*(L89&lt;$L$3:$L$277))+1</f>
        <v>3</v>
      </c>
      <c r="N89" s="48"/>
      <c r="O89" s="48"/>
    </row>
    <row r="90" spans="1:15" s="25" customFormat="1" ht="24.75" customHeight="1">
      <c r="A90" s="32">
        <v>88</v>
      </c>
      <c r="B90" s="35" t="s">
        <v>199</v>
      </c>
      <c r="C90" s="35" t="s">
        <v>55</v>
      </c>
      <c r="D90" s="35" t="s">
        <v>200</v>
      </c>
      <c r="E90" s="35" t="s">
        <v>17</v>
      </c>
      <c r="F90" s="35" t="s">
        <v>194</v>
      </c>
      <c r="G90" s="35" t="s">
        <v>58</v>
      </c>
      <c r="H90" s="36">
        <v>73.9</v>
      </c>
      <c r="I90" s="34">
        <f t="shared" si="3"/>
        <v>29.560000000000002</v>
      </c>
      <c r="J90" s="36">
        <v>84</v>
      </c>
      <c r="K90" s="36">
        <f t="shared" si="4"/>
        <v>50.4</v>
      </c>
      <c r="L90" s="46">
        <f t="shared" si="5"/>
        <v>79.96000000000001</v>
      </c>
      <c r="M90" s="47">
        <f>SUMPRODUCT((F90=$F$3:$F$277)*(L90&lt;$L$3:$L$277))+1</f>
        <v>4</v>
      </c>
      <c r="N90" s="48"/>
      <c r="O90" s="48"/>
    </row>
    <row r="91" spans="1:15" s="25" customFormat="1" ht="24.75" customHeight="1">
      <c r="A91" s="32">
        <v>89</v>
      </c>
      <c r="B91" s="35" t="s">
        <v>201</v>
      </c>
      <c r="C91" s="35" t="s">
        <v>55</v>
      </c>
      <c r="D91" s="35" t="s">
        <v>202</v>
      </c>
      <c r="E91" s="35" t="s">
        <v>17</v>
      </c>
      <c r="F91" s="35" t="s">
        <v>194</v>
      </c>
      <c r="G91" s="35" t="s">
        <v>58</v>
      </c>
      <c r="H91" s="36">
        <v>77.85</v>
      </c>
      <c r="I91" s="34">
        <f t="shared" si="3"/>
        <v>31.14</v>
      </c>
      <c r="J91" s="36">
        <v>81.24</v>
      </c>
      <c r="K91" s="36">
        <f t="shared" si="4"/>
        <v>48.74399999999999</v>
      </c>
      <c r="L91" s="46">
        <f t="shared" si="5"/>
        <v>79.88399999999999</v>
      </c>
      <c r="M91" s="47">
        <f>SUMPRODUCT((F91=$F$3:$F$277)*(L91&lt;$L$3:$L$277))+1</f>
        <v>5</v>
      </c>
      <c r="N91" s="48"/>
      <c r="O91" s="48"/>
    </row>
    <row r="92" spans="1:15" s="25" customFormat="1" ht="24.75" customHeight="1">
      <c r="A92" s="32">
        <v>90</v>
      </c>
      <c r="B92" s="35" t="s">
        <v>203</v>
      </c>
      <c r="C92" s="35" t="s">
        <v>55</v>
      </c>
      <c r="D92" s="35" t="s">
        <v>204</v>
      </c>
      <c r="E92" s="35" t="s">
        <v>17</v>
      </c>
      <c r="F92" s="35" t="s">
        <v>194</v>
      </c>
      <c r="G92" s="35" t="s">
        <v>58</v>
      </c>
      <c r="H92" s="36">
        <v>76.15</v>
      </c>
      <c r="I92" s="34">
        <f t="shared" si="3"/>
        <v>30.460000000000004</v>
      </c>
      <c r="J92" s="36">
        <v>82.2</v>
      </c>
      <c r="K92" s="36">
        <f t="shared" si="4"/>
        <v>49.32</v>
      </c>
      <c r="L92" s="46">
        <f t="shared" si="5"/>
        <v>79.78</v>
      </c>
      <c r="M92" s="47">
        <f>SUMPRODUCT((F92=$F$3:$F$277)*(L92&lt;$L$3:$L$277))+1</f>
        <v>6</v>
      </c>
      <c r="N92" s="48"/>
      <c r="O92" s="48"/>
    </row>
    <row r="93" spans="1:15" s="25" customFormat="1" ht="24.75" customHeight="1">
      <c r="A93" s="32">
        <v>91</v>
      </c>
      <c r="B93" s="35" t="s">
        <v>205</v>
      </c>
      <c r="C93" s="35" t="s">
        <v>55</v>
      </c>
      <c r="D93" s="35" t="s">
        <v>206</v>
      </c>
      <c r="E93" s="35" t="s">
        <v>17</v>
      </c>
      <c r="F93" s="35" t="s">
        <v>194</v>
      </c>
      <c r="G93" s="35" t="s">
        <v>58</v>
      </c>
      <c r="H93" s="36">
        <v>75.45</v>
      </c>
      <c r="I93" s="34">
        <f t="shared" si="3"/>
        <v>30.180000000000003</v>
      </c>
      <c r="J93" s="36">
        <v>82.6</v>
      </c>
      <c r="K93" s="36">
        <f t="shared" si="4"/>
        <v>49.559999999999995</v>
      </c>
      <c r="L93" s="46">
        <f t="shared" si="5"/>
        <v>79.74</v>
      </c>
      <c r="M93" s="47">
        <f>SUMPRODUCT((F93=$F$3:$F$277)*(L93&lt;$L$3:$L$277))+1</f>
        <v>7</v>
      </c>
      <c r="N93" s="48"/>
      <c r="O93" s="48"/>
    </row>
    <row r="94" spans="1:15" s="25" customFormat="1" ht="24.75" customHeight="1">
      <c r="A94" s="32">
        <v>92</v>
      </c>
      <c r="B94" s="35" t="s">
        <v>207</v>
      </c>
      <c r="C94" s="35" t="s">
        <v>55</v>
      </c>
      <c r="D94" s="35" t="s">
        <v>208</v>
      </c>
      <c r="E94" s="35" t="s">
        <v>17</v>
      </c>
      <c r="F94" s="35" t="s">
        <v>194</v>
      </c>
      <c r="G94" s="35" t="s">
        <v>58</v>
      </c>
      <c r="H94" s="36">
        <v>74.4</v>
      </c>
      <c r="I94" s="34">
        <f t="shared" si="3"/>
        <v>29.760000000000005</v>
      </c>
      <c r="J94" s="36">
        <v>83</v>
      </c>
      <c r="K94" s="36">
        <f t="shared" si="4"/>
        <v>49.8</v>
      </c>
      <c r="L94" s="46">
        <f t="shared" si="5"/>
        <v>79.56</v>
      </c>
      <c r="M94" s="47">
        <f>SUMPRODUCT((F94=$F$3:$F$277)*(L94&lt;$L$3:$L$277))+1</f>
        <v>8</v>
      </c>
      <c r="N94" s="48"/>
      <c r="O94" s="48"/>
    </row>
    <row r="95" spans="1:15" s="25" customFormat="1" ht="24.75" customHeight="1">
      <c r="A95" s="32">
        <v>93</v>
      </c>
      <c r="B95" s="35" t="s">
        <v>209</v>
      </c>
      <c r="C95" s="35" t="s">
        <v>55</v>
      </c>
      <c r="D95" s="35" t="s">
        <v>210</v>
      </c>
      <c r="E95" s="35" t="s">
        <v>17</v>
      </c>
      <c r="F95" s="35" t="s">
        <v>194</v>
      </c>
      <c r="G95" s="35" t="s">
        <v>58</v>
      </c>
      <c r="H95" s="36">
        <v>73.2</v>
      </c>
      <c r="I95" s="34">
        <f t="shared" si="3"/>
        <v>29.28</v>
      </c>
      <c r="J95" s="36">
        <v>82.8</v>
      </c>
      <c r="K95" s="36">
        <f t="shared" si="4"/>
        <v>49.68</v>
      </c>
      <c r="L95" s="46">
        <f t="shared" si="5"/>
        <v>78.96000000000001</v>
      </c>
      <c r="M95" s="47">
        <f>SUMPRODUCT((F95=$F$3:$F$277)*(L95&lt;$L$3:$L$277))+1</f>
        <v>9</v>
      </c>
      <c r="N95" s="48"/>
      <c r="O95" s="48"/>
    </row>
    <row r="96" spans="1:15" s="25" customFormat="1" ht="24.75" customHeight="1">
      <c r="A96" s="32">
        <v>94</v>
      </c>
      <c r="B96" s="35" t="s">
        <v>211</v>
      </c>
      <c r="C96" s="35" t="s">
        <v>55</v>
      </c>
      <c r="D96" s="35" t="s">
        <v>212</v>
      </c>
      <c r="E96" s="35" t="s">
        <v>17</v>
      </c>
      <c r="F96" s="35" t="s">
        <v>194</v>
      </c>
      <c r="G96" s="35" t="s">
        <v>58</v>
      </c>
      <c r="H96" s="36">
        <v>75.35</v>
      </c>
      <c r="I96" s="34">
        <f t="shared" si="3"/>
        <v>30.14</v>
      </c>
      <c r="J96" s="36">
        <v>81.1</v>
      </c>
      <c r="K96" s="36">
        <f t="shared" si="4"/>
        <v>48.66</v>
      </c>
      <c r="L96" s="46">
        <f t="shared" si="5"/>
        <v>78.8</v>
      </c>
      <c r="M96" s="47">
        <f>SUMPRODUCT((F96=$F$3:$F$277)*(L96&lt;$L$3:$L$277))+1</f>
        <v>10</v>
      </c>
      <c r="N96" s="48"/>
      <c r="O96" s="48"/>
    </row>
    <row r="97" spans="1:15" s="25" customFormat="1" ht="24.75" customHeight="1">
      <c r="A97" s="32">
        <v>95</v>
      </c>
      <c r="B97" s="35" t="s">
        <v>213</v>
      </c>
      <c r="C97" s="35" t="s">
        <v>55</v>
      </c>
      <c r="D97" s="35" t="s">
        <v>214</v>
      </c>
      <c r="E97" s="35" t="s">
        <v>17</v>
      </c>
      <c r="F97" s="35" t="s">
        <v>194</v>
      </c>
      <c r="G97" s="35" t="s">
        <v>58</v>
      </c>
      <c r="H97" s="36">
        <v>78.2</v>
      </c>
      <c r="I97" s="34">
        <f t="shared" si="3"/>
        <v>31.28</v>
      </c>
      <c r="J97" s="36">
        <v>78.7</v>
      </c>
      <c r="K97" s="36">
        <f t="shared" si="4"/>
        <v>47.22</v>
      </c>
      <c r="L97" s="46">
        <f t="shared" si="5"/>
        <v>78.5</v>
      </c>
      <c r="M97" s="47">
        <f>SUMPRODUCT((F97=$F$3:$F$277)*(L97&lt;$L$3:$L$277))+1</f>
        <v>11</v>
      </c>
      <c r="N97" s="48"/>
      <c r="O97" s="48"/>
    </row>
    <row r="98" spans="1:15" s="25" customFormat="1" ht="24.75" customHeight="1">
      <c r="A98" s="32">
        <v>96</v>
      </c>
      <c r="B98" s="35" t="s">
        <v>215</v>
      </c>
      <c r="C98" s="35" t="s">
        <v>15</v>
      </c>
      <c r="D98" s="35" t="s">
        <v>216</v>
      </c>
      <c r="E98" s="35" t="s">
        <v>17</v>
      </c>
      <c r="F98" s="35" t="s">
        <v>194</v>
      </c>
      <c r="G98" s="35" t="s">
        <v>58</v>
      </c>
      <c r="H98" s="36">
        <v>73.7</v>
      </c>
      <c r="I98" s="34">
        <f t="shared" si="3"/>
        <v>29.480000000000004</v>
      </c>
      <c r="J98" s="36">
        <v>81.7</v>
      </c>
      <c r="K98" s="36">
        <f t="shared" si="4"/>
        <v>49.02</v>
      </c>
      <c r="L98" s="46">
        <f t="shared" si="5"/>
        <v>78.5</v>
      </c>
      <c r="M98" s="47">
        <f>SUMPRODUCT((F98=$F$3:$F$277)*(L98&lt;$L$3:$L$277))+1</f>
        <v>11</v>
      </c>
      <c r="N98" s="48"/>
      <c r="O98" s="48"/>
    </row>
    <row r="99" spans="1:15" s="25" customFormat="1" ht="24.75" customHeight="1">
      <c r="A99" s="32">
        <v>97</v>
      </c>
      <c r="B99" s="35" t="s">
        <v>217</v>
      </c>
      <c r="C99" s="35" t="s">
        <v>15</v>
      </c>
      <c r="D99" s="35" t="s">
        <v>218</v>
      </c>
      <c r="E99" s="35" t="s">
        <v>17</v>
      </c>
      <c r="F99" s="35" t="s">
        <v>194</v>
      </c>
      <c r="G99" s="35" t="s">
        <v>58</v>
      </c>
      <c r="H99" s="36">
        <v>71.6</v>
      </c>
      <c r="I99" s="34">
        <f t="shared" si="3"/>
        <v>28.64</v>
      </c>
      <c r="J99" s="36">
        <v>81.4</v>
      </c>
      <c r="K99" s="36">
        <f t="shared" si="4"/>
        <v>48.84</v>
      </c>
      <c r="L99" s="46">
        <f t="shared" si="5"/>
        <v>77.48</v>
      </c>
      <c r="M99" s="47">
        <f>SUMPRODUCT((F99=$F$3:$F$277)*(L99&lt;$L$3:$L$277))+1</f>
        <v>13</v>
      </c>
      <c r="N99" s="48"/>
      <c r="O99" s="48"/>
    </row>
    <row r="100" spans="1:15" s="25" customFormat="1" ht="24.75" customHeight="1">
      <c r="A100" s="32">
        <v>98</v>
      </c>
      <c r="B100" s="35" t="s">
        <v>219</v>
      </c>
      <c r="C100" s="35" t="s">
        <v>15</v>
      </c>
      <c r="D100" s="35" t="s">
        <v>220</v>
      </c>
      <c r="E100" s="35" t="s">
        <v>17</v>
      </c>
      <c r="F100" s="35" t="s">
        <v>194</v>
      </c>
      <c r="G100" s="35" t="s">
        <v>58</v>
      </c>
      <c r="H100" s="36">
        <v>71.55</v>
      </c>
      <c r="I100" s="34">
        <f t="shared" si="3"/>
        <v>28.62</v>
      </c>
      <c r="J100" s="36">
        <v>81.4</v>
      </c>
      <c r="K100" s="36">
        <f t="shared" si="4"/>
        <v>48.84</v>
      </c>
      <c r="L100" s="46">
        <f t="shared" si="5"/>
        <v>77.46000000000001</v>
      </c>
      <c r="M100" s="47">
        <f>SUMPRODUCT((F100=$F$3:$F$277)*(L100&lt;$L$3:$L$277))+1</f>
        <v>14</v>
      </c>
      <c r="N100" s="48"/>
      <c r="O100" s="48"/>
    </row>
    <row r="101" spans="1:15" s="25" customFormat="1" ht="24.75" customHeight="1">
      <c r="A101" s="32">
        <v>99</v>
      </c>
      <c r="B101" s="35" t="s">
        <v>221</v>
      </c>
      <c r="C101" s="35" t="s">
        <v>55</v>
      </c>
      <c r="D101" s="35" t="s">
        <v>222</v>
      </c>
      <c r="E101" s="35" t="s">
        <v>17</v>
      </c>
      <c r="F101" s="35" t="s">
        <v>194</v>
      </c>
      <c r="G101" s="35" t="s">
        <v>58</v>
      </c>
      <c r="H101" s="36">
        <v>70.6</v>
      </c>
      <c r="I101" s="34">
        <f t="shared" si="3"/>
        <v>28.24</v>
      </c>
      <c r="J101" s="36">
        <v>80.5</v>
      </c>
      <c r="K101" s="36">
        <f t="shared" si="4"/>
        <v>48.3</v>
      </c>
      <c r="L101" s="46">
        <f t="shared" si="5"/>
        <v>76.53999999999999</v>
      </c>
      <c r="M101" s="47">
        <f>SUMPRODUCT((F101=$F$3:$F$277)*(L101&lt;$L$3:$L$277))+1</f>
        <v>15</v>
      </c>
      <c r="N101" s="48"/>
      <c r="O101" s="48"/>
    </row>
    <row r="102" spans="1:15" s="25" customFormat="1" ht="24.75" customHeight="1">
      <c r="A102" s="32">
        <v>100</v>
      </c>
      <c r="B102" s="35" t="s">
        <v>223</v>
      </c>
      <c r="C102" s="35" t="s">
        <v>15</v>
      </c>
      <c r="D102" s="35" t="s">
        <v>224</v>
      </c>
      <c r="E102" s="35" t="s">
        <v>17</v>
      </c>
      <c r="F102" s="35" t="s">
        <v>194</v>
      </c>
      <c r="G102" s="35" t="s">
        <v>58</v>
      </c>
      <c r="H102" s="36">
        <v>70.9</v>
      </c>
      <c r="I102" s="34">
        <f t="shared" si="3"/>
        <v>28.360000000000003</v>
      </c>
      <c r="J102" s="36">
        <v>80.2</v>
      </c>
      <c r="K102" s="36">
        <f t="shared" si="4"/>
        <v>48.12</v>
      </c>
      <c r="L102" s="46">
        <f t="shared" si="5"/>
        <v>76.48</v>
      </c>
      <c r="M102" s="47">
        <f>SUMPRODUCT((F102=$F$3:$F$277)*(L102&lt;$L$3:$L$277))+1</f>
        <v>16</v>
      </c>
      <c r="N102" s="48"/>
      <c r="O102" s="48"/>
    </row>
    <row r="103" spans="1:15" s="25" customFormat="1" ht="24.75" customHeight="1">
      <c r="A103" s="32">
        <v>101</v>
      </c>
      <c r="B103" s="33" t="s">
        <v>225</v>
      </c>
      <c r="C103" s="33" t="s">
        <v>15</v>
      </c>
      <c r="D103" s="33" t="s">
        <v>226</v>
      </c>
      <c r="E103" s="33" t="s">
        <v>17</v>
      </c>
      <c r="F103" s="33" t="s">
        <v>194</v>
      </c>
      <c r="G103" s="33" t="s">
        <v>58</v>
      </c>
      <c r="H103" s="34">
        <v>69.3</v>
      </c>
      <c r="I103" s="34">
        <f t="shared" si="3"/>
        <v>27.72</v>
      </c>
      <c r="J103" s="34">
        <v>80.5</v>
      </c>
      <c r="K103" s="36">
        <f t="shared" si="4"/>
        <v>48.3</v>
      </c>
      <c r="L103" s="46">
        <f t="shared" si="5"/>
        <v>76.02</v>
      </c>
      <c r="M103" s="47">
        <f>SUMPRODUCT((F103=$F$3:$F$277)*(L103&lt;$L$3:$L$277))+1</f>
        <v>17</v>
      </c>
      <c r="N103" s="45"/>
      <c r="O103" s="45"/>
    </row>
    <row r="104" spans="1:15" s="25" customFormat="1" ht="24.75" customHeight="1">
      <c r="A104" s="32">
        <v>102</v>
      </c>
      <c r="B104" s="35" t="s">
        <v>227</v>
      </c>
      <c r="C104" s="35" t="s">
        <v>15</v>
      </c>
      <c r="D104" s="35" t="s">
        <v>228</v>
      </c>
      <c r="E104" s="35" t="s">
        <v>17</v>
      </c>
      <c r="F104" s="35" t="s">
        <v>194</v>
      </c>
      <c r="G104" s="35" t="s">
        <v>58</v>
      </c>
      <c r="H104" s="36">
        <v>71.3</v>
      </c>
      <c r="I104" s="34">
        <f t="shared" si="3"/>
        <v>28.52</v>
      </c>
      <c r="J104" s="36">
        <v>78.3</v>
      </c>
      <c r="K104" s="36">
        <f t="shared" si="4"/>
        <v>46.98</v>
      </c>
      <c r="L104" s="46">
        <f t="shared" si="5"/>
        <v>75.5</v>
      </c>
      <c r="M104" s="47">
        <f>SUMPRODUCT((F104=$F$3:$F$277)*(L104&lt;$L$3:$L$277))+1</f>
        <v>18</v>
      </c>
      <c r="N104" s="48"/>
      <c r="O104" s="48"/>
    </row>
    <row r="105" spans="1:15" s="25" customFormat="1" ht="24.75" customHeight="1">
      <c r="A105" s="32">
        <v>103</v>
      </c>
      <c r="B105" s="33" t="s">
        <v>229</v>
      </c>
      <c r="C105" s="33" t="s">
        <v>15</v>
      </c>
      <c r="D105" s="33" t="s">
        <v>230</v>
      </c>
      <c r="E105" s="33" t="s">
        <v>17</v>
      </c>
      <c r="F105" s="33" t="s">
        <v>194</v>
      </c>
      <c r="G105" s="33" t="s">
        <v>58</v>
      </c>
      <c r="H105" s="34">
        <v>69</v>
      </c>
      <c r="I105" s="34">
        <f t="shared" si="3"/>
        <v>27.6</v>
      </c>
      <c r="J105" s="34">
        <v>79.6</v>
      </c>
      <c r="K105" s="36">
        <f t="shared" si="4"/>
        <v>47.76</v>
      </c>
      <c r="L105" s="46">
        <f t="shared" si="5"/>
        <v>75.36</v>
      </c>
      <c r="M105" s="47">
        <f>SUMPRODUCT((F105=$F$3:$F$277)*(L105&lt;$L$3:$L$277))+1</f>
        <v>19</v>
      </c>
      <c r="N105" s="45"/>
      <c r="O105" s="45"/>
    </row>
    <row r="106" spans="1:15" s="25" customFormat="1" ht="24.75" customHeight="1">
      <c r="A106" s="32">
        <v>104</v>
      </c>
      <c r="B106" s="35" t="s">
        <v>231</v>
      </c>
      <c r="C106" s="35" t="s">
        <v>15</v>
      </c>
      <c r="D106" s="35" t="s">
        <v>232</v>
      </c>
      <c r="E106" s="35" t="s">
        <v>17</v>
      </c>
      <c r="F106" s="35" t="s">
        <v>194</v>
      </c>
      <c r="G106" s="35" t="s">
        <v>58</v>
      </c>
      <c r="H106" s="36">
        <v>71.55</v>
      </c>
      <c r="I106" s="34">
        <f t="shared" si="3"/>
        <v>28.62</v>
      </c>
      <c r="J106" s="36">
        <v>77.9</v>
      </c>
      <c r="K106" s="36">
        <f t="shared" si="4"/>
        <v>46.74</v>
      </c>
      <c r="L106" s="46">
        <f t="shared" si="5"/>
        <v>75.36</v>
      </c>
      <c r="M106" s="47">
        <f>SUMPRODUCT((F106=$F$3:$F$277)*(L106&lt;$L$3:$L$277))+1</f>
        <v>19</v>
      </c>
      <c r="N106" s="48"/>
      <c r="O106" s="48"/>
    </row>
    <row r="107" spans="1:15" s="25" customFormat="1" ht="24.75" customHeight="1">
      <c r="A107" s="32">
        <v>105</v>
      </c>
      <c r="B107" s="33" t="s">
        <v>233</v>
      </c>
      <c r="C107" s="33" t="s">
        <v>15</v>
      </c>
      <c r="D107" s="33" t="s">
        <v>234</v>
      </c>
      <c r="E107" s="33" t="s">
        <v>17</v>
      </c>
      <c r="F107" s="33" t="s">
        <v>194</v>
      </c>
      <c r="G107" s="33" t="s">
        <v>58</v>
      </c>
      <c r="H107" s="34">
        <v>68.8</v>
      </c>
      <c r="I107" s="34">
        <f t="shared" si="3"/>
        <v>27.52</v>
      </c>
      <c r="J107" s="34">
        <v>78.8</v>
      </c>
      <c r="K107" s="36">
        <f t="shared" si="4"/>
        <v>47.279999999999994</v>
      </c>
      <c r="L107" s="46">
        <f t="shared" si="5"/>
        <v>74.8</v>
      </c>
      <c r="M107" s="47">
        <f>SUMPRODUCT((F107=$F$3:$F$277)*(L107&lt;$L$3:$L$277))+1</f>
        <v>21</v>
      </c>
      <c r="N107" s="45"/>
      <c r="O107" s="45"/>
    </row>
    <row r="108" spans="1:15" s="25" customFormat="1" ht="24.75" customHeight="1">
      <c r="A108" s="32">
        <v>106</v>
      </c>
      <c r="B108" s="35" t="s">
        <v>235</v>
      </c>
      <c r="C108" s="35" t="s">
        <v>55</v>
      </c>
      <c r="D108" s="35" t="s">
        <v>236</v>
      </c>
      <c r="E108" s="35" t="s">
        <v>17</v>
      </c>
      <c r="F108" s="35" t="s">
        <v>194</v>
      </c>
      <c r="G108" s="35" t="s">
        <v>58</v>
      </c>
      <c r="H108" s="36">
        <v>70.15</v>
      </c>
      <c r="I108" s="34">
        <f t="shared" si="3"/>
        <v>28.060000000000002</v>
      </c>
      <c r="J108" s="36">
        <v>77.6</v>
      </c>
      <c r="K108" s="36">
        <f t="shared" si="4"/>
        <v>46.559999999999995</v>
      </c>
      <c r="L108" s="46">
        <f t="shared" si="5"/>
        <v>74.62</v>
      </c>
      <c r="M108" s="47">
        <f>SUMPRODUCT((F108=$F$3:$F$277)*(L108&lt;$L$3:$L$277))+1</f>
        <v>22</v>
      </c>
      <c r="N108" s="48"/>
      <c r="O108" s="48"/>
    </row>
    <row r="109" spans="1:15" s="25" customFormat="1" ht="24.75" customHeight="1">
      <c r="A109" s="32">
        <v>107</v>
      </c>
      <c r="B109" s="35" t="s">
        <v>237</v>
      </c>
      <c r="C109" s="35" t="s">
        <v>55</v>
      </c>
      <c r="D109" s="35" t="s">
        <v>238</v>
      </c>
      <c r="E109" s="35" t="s">
        <v>17</v>
      </c>
      <c r="F109" s="35" t="s">
        <v>194</v>
      </c>
      <c r="G109" s="35" t="s">
        <v>58</v>
      </c>
      <c r="H109" s="36">
        <v>71.05</v>
      </c>
      <c r="I109" s="34">
        <f t="shared" si="3"/>
        <v>28.42</v>
      </c>
      <c r="J109" s="36">
        <v>76.6</v>
      </c>
      <c r="K109" s="36">
        <f t="shared" si="4"/>
        <v>45.959999999999994</v>
      </c>
      <c r="L109" s="46">
        <f t="shared" si="5"/>
        <v>74.38</v>
      </c>
      <c r="M109" s="47">
        <f>SUMPRODUCT((F109=$F$3:$F$277)*(L109&lt;$L$3:$L$277))+1</f>
        <v>23</v>
      </c>
      <c r="N109" s="48"/>
      <c r="O109" s="48"/>
    </row>
    <row r="110" spans="1:15" s="25" customFormat="1" ht="24.75" customHeight="1">
      <c r="A110" s="32">
        <v>108</v>
      </c>
      <c r="B110" s="33" t="s">
        <v>239</v>
      </c>
      <c r="C110" s="33" t="s">
        <v>55</v>
      </c>
      <c r="D110" s="33" t="s">
        <v>240</v>
      </c>
      <c r="E110" s="33" t="s">
        <v>17</v>
      </c>
      <c r="F110" s="33" t="s">
        <v>194</v>
      </c>
      <c r="G110" s="33" t="s">
        <v>58</v>
      </c>
      <c r="H110" s="34">
        <v>68.3</v>
      </c>
      <c r="I110" s="34">
        <f t="shared" si="3"/>
        <v>27.32</v>
      </c>
      <c r="J110" s="34">
        <v>78</v>
      </c>
      <c r="K110" s="36">
        <f t="shared" si="4"/>
        <v>46.8</v>
      </c>
      <c r="L110" s="46">
        <f t="shared" si="5"/>
        <v>74.12</v>
      </c>
      <c r="M110" s="47">
        <f>SUMPRODUCT((F110=$F$3:$F$277)*(L110&lt;$L$3:$L$277))+1</f>
        <v>24</v>
      </c>
      <c r="N110" s="45"/>
      <c r="O110" s="45"/>
    </row>
    <row r="111" spans="1:15" s="25" customFormat="1" ht="24.75" customHeight="1">
      <c r="A111" s="32">
        <v>109</v>
      </c>
      <c r="B111" s="33" t="s">
        <v>241</v>
      </c>
      <c r="C111" s="33" t="s">
        <v>55</v>
      </c>
      <c r="D111" s="33" t="s">
        <v>242</v>
      </c>
      <c r="E111" s="33" t="s">
        <v>17</v>
      </c>
      <c r="F111" s="33" t="s">
        <v>194</v>
      </c>
      <c r="G111" s="33" t="s">
        <v>58</v>
      </c>
      <c r="H111" s="34">
        <v>68</v>
      </c>
      <c r="I111" s="34">
        <f t="shared" si="3"/>
        <v>27.200000000000003</v>
      </c>
      <c r="J111" s="34">
        <v>77.6</v>
      </c>
      <c r="K111" s="36">
        <f t="shared" si="4"/>
        <v>46.559999999999995</v>
      </c>
      <c r="L111" s="46">
        <f t="shared" si="5"/>
        <v>73.75999999999999</v>
      </c>
      <c r="M111" s="47">
        <f>SUMPRODUCT((F111=$F$3:$F$277)*(L111&lt;$L$3:$L$277))+1</f>
        <v>25</v>
      </c>
      <c r="N111" s="45"/>
      <c r="O111" s="45"/>
    </row>
    <row r="112" spans="1:15" s="25" customFormat="1" ht="24.75" customHeight="1">
      <c r="A112" s="32">
        <v>110</v>
      </c>
      <c r="B112" s="35" t="s">
        <v>243</v>
      </c>
      <c r="C112" s="35" t="s">
        <v>15</v>
      </c>
      <c r="D112" s="35" t="s">
        <v>244</v>
      </c>
      <c r="E112" s="35" t="s">
        <v>17</v>
      </c>
      <c r="F112" s="35" t="s">
        <v>194</v>
      </c>
      <c r="G112" s="35" t="s">
        <v>58</v>
      </c>
      <c r="H112" s="36">
        <v>71.35</v>
      </c>
      <c r="I112" s="34">
        <f t="shared" si="3"/>
        <v>28.54</v>
      </c>
      <c r="J112" s="36">
        <v>74.2</v>
      </c>
      <c r="K112" s="36">
        <f t="shared" si="4"/>
        <v>44.52</v>
      </c>
      <c r="L112" s="46">
        <f t="shared" si="5"/>
        <v>73.06</v>
      </c>
      <c r="M112" s="47">
        <f>SUMPRODUCT((F112=$F$3:$F$277)*(L112&lt;$L$3:$L$277))+1</f>
        <v>26</v>
      </c>
      <c r="N112" s="48"/>
      <c r="O112" s="48"/>
    </row>
    <row r="113" spans="1:15" s="25" customFormat="1" ht="24.75" customHeight="1">
      <c r="A113" s="32">
        <v>111</v>
      </c>
      <c r="B113" s="33" t="s">
        <v>245</v>
      </c>
      <c r="C113" s="33" t="s">
        <v>15</v>
      </c>
      <c r="D113" s="33" t="s">
        <v>246</v>
      </c>
      <c r="E113" s="33" t="s">
        <v>17</v>
      </c>
      <c r="F113" s="33" t="s">
        <v>194</v>
      </c>
      <c r="G113" s="33" t="s">
        <v>58</v>
      </c>
      <c r="H113" s="34">
        <v>70.1</v>
      </c>
      <c r="I113" s="34">
        <f t="shared" si="3"/>
        <v>28.04</v>
      </c>
      <c r="J113" s="34">
        <v>70</v>
      </c>
      <c r="K113" s="36">
        <f t="shared" si="4"/>
        <v>42</v>
      </c>
      <c r="L113" s="46">
        <f t="shared" si="5"/>
        <v>70.03999999999999</v>
      </c>
      <c r="M113" s="47">
        <f>SUMPRODUCT((F113=$F$3:$F$277)*(L113&lt;$L$3:$L$277))+1</f>
        <v>27</v>
      </c>
      <c r="N113" s="45"/>
      <c r="O113" s="45"/>
    </row>
    <row r="114" spans="1:15" s="25" customFormat="1" ht="24.75" customHeight="1">
      <c r="A114" s="32">
        <v>112</v>
      </c>
      <c r="B114" s="33" t="s">
        <v>247</v>
      </c>
      <c r="C114" s="33" t="s">
        <v>15</v>
      </c>
      <c r="D114" s="33" t="s">
        <v>248</v>
      </c>
      <c r="E114" s="33" t="s">
        <v>17</v>
      </c>
      <c r="F114" s="33" t="s">
        <v>249</v>
      </c>
      <c r="G114" s="33" t="s">
        <v>58</v>
      </c>
      <c r="H114" s="34">
        <v>83.45</v>
      </c>
      <c r="I114" s="34">
        <f t="shared" si="3"/>
        <v>33.38</v>
      </c>
      <c r="J114" s="34">
        <v>80.4</v>
      </c>
      <c r="K114" s="34">
        <f t="shared" si="4"/>
        <v>48.24</v>
      </c>
      <c r="L114" s="43">
        <f t="shared" si="5"/>
        <v>81.62</v>
      </c>
      <c r="M114" s="44">
        <f>SUMPRODUCT((F114=$F$3:$F$277)*(L114&lt;$L$3:$L$277))+1</f>
        <v>1</v>
      </c>
      <c r="N114" s="45"/>
      <c r="O114" s="45"/>
    </row>
    <row r="115" spans="1:15" s="25" customFormat="1" ht="24.75" customHeight="1">
      <c r="A115" s="32">
        <v>113</v>
      </c>
      <c r="B115" s="33" t="s">
        <v>250</v>
      </c>
      <c r="C115" s="33" t="s">
        <v>55</v>
      </c>
      <c r="D115" s="33" t="s">
        <v>251</v>
      </c>
      <c r="E115" s="33" t="s">
        <v>17</v>
      </c>
      <c r="F115" s="33" t="s">
        <v>249</v>
      </c>
      <c r="G115" s="33" t="s">
        <v>58</v>
      </c>
      <c r="H115" s="34">
        <v>81.8</v>
      </c>
      <c r="I115" s="34">
        <f t="shared" si="3"/>
        <v>32.72</v>
      </c>
      <c r="J115" s="34">
        <v>81.2</v>
      </c>
      <c r="K115" s="34">
        <f t="shared" si="4"/>
        <v>48.72</v>
      </c>
      <c r="L115" s="43">
        <f t="shared" si="5"/>
        <v>81.44</v>
      </c>
      <c r="M115" s="44">
        <f>SUMPRODUCT((F115=$F$3:$F$277)*(L115&lt;$L$3:$L$277))+1</f>
        <v>2</v>
      </c>
      <c r="N115" s="45"/>
      <c r="O115" s="45"/>
    </row>
    <row r="116" spans="1:15" s="25" customFormat="1" ht="24.75" customHeight="1">
      <c r="A116" s="32">
        <v>114</v>
      </c>
      <c r="B116" s="33" t="s">
        <v>252</v>
      </c>
      <c r="C116" s="33" t="s">
        <v>15</v>
      </c>
      <c r="D116" s="33" t="s">
        <v>253</v>
      </c>
      <c r="E116" s="33" t="s">
        <v>17</v>
      </c>
      <c r="F116" s="33" t="s">
        <v>249</v>
      </c>
      <c r="G116" s="33" t="s">
        <v>58</v>
      </c>
      <c r="H116" s="34">
        <v>72.7</v>
      </c>
      <c r="I116" s="34">
        <f t="shared" si="3"/>
        <v>29.080000000000002</v>
      </c>
      <c r="J116" s="34">
        <v>83.9</v>
      </c>
      <c r="K116" s="34">
        <f t="shared" si="4"/>
        <v>50.34</v>
      </c>
      <c r="L116" s="43">
        <f t="shared" si="5"/>
        <v>79.42</v>
      </c>
      <c r="M116" s="44">
        <f>SUMPRODUCT((F116=$F$3:$F$277)*(L116&lt;$L$3:$L$277))+1</f>
        <v>3</v>
      </c>
      <c r="N116" s="45"/>
      <c r="O116" s="45"/>
    </row>
    <row r="117" spans="1:15" s="25" customFormat="1" ht="24.75" customHeight="1">
      <c r="A117" s="32">
        <v>115</v>
      </c>
      <c r="B117" s="33" t="s">
        <v>254</v>
      </c>
      <c r="C117" s="33" t="s">
        <v>15</v>
      </c>
      <c r="D117" s="33" t="s">
        <v>255</v>
      </c>
      <c r="E117" s="33" t="s">
        <v>17</v>
      </c>
      <c r="F117" s="33" t="s">
        <v>249</v>
      </c>
      <c r="G117" s="33" t="s">
        <v>58</v>
      </c>
      <c r="H117" s="34">
        <v>72.3</v>
      </c>
      <c r="I117" s="34">
        <f t="shared" si="3"/>
        <v>28.92</v>
      </c>
      <c r="J117" s="34">
        <v>84.1</v>
      </c>
      <c r="K117" s="34">
        <f t="shared" si="4"/>
        <v>50.459999999999994</v>
      </c>
      <c r="L117" s="43">
        <f t="shared" si="5"/>
        <v>79.38</v>
      </c>
      <c r="M117" s="44">
        <f>SUMPRODUCT((F117=$F$3:$F$277)*(L117&lt;$L$3:$L$277))+1</f>
        <v>4</v>
      </c>
      <c r="N117" s="45"/>
      <c r="O117" s="45"/>
    </row>
    <row r="118" spans="1:15" s="25" customFormat="1" ht="24.75" customHeight="1">
      <c r="A118" s="32">
        <v>116</v>
      </c>
      <c r="B118" s="33" t="s">
        <v>256</v>
      </c>
      <c r="C118" s="33" t="s">
        <v>15</v>
      </c>
      <c r="D118" s="33" t="s">
        <v>257</v>
      </c>
      <c r="E118" s="33" t="s">
        <v>17</v>
      </c>
      <c r="F118" s="33" t="s">
        <v>249</v>
      </c>
      <c r="G118" s="33" t="s">
        <v>58</v>
      </c>
      <c r="H118" s="34">
        <v>72.6</v>
      </c>
      <c r="I118" s="34">
        <f t="shared" si="3"/>
        <v>29.04</v>
      </c>
      <c r="J118" s="34">
        <v>83.6</v>
      </c>
      <c r="K118" s="34">
        <f t="shared" si="4"/>
        <v>50.16</v>
      </c>
      <c r="L118" s="43">
        <f t="shared" si="5"/>
        <v>79.19999999999999</v>
      </c>
      <c r="M118" s="44">
        <f>SUMPRODUCT((F118=$F$3:$F$277)*(L118&lt;$L$3:$L$277))+1</f>
        <v>5</v>
      </c>
      <c r="N118" s="45"/>
      <c r="O118" s="45"/>
    </row>
    <row r="119" spans="1:15" s="25" customFormat="1" ht="24.75" customHeight="1">
      <c r="A119" s="32">
        <v>117</v>
      </c>
      <c r="B119" s="33" t="s">
        <v>258</v>
      </c>
      <c r="C119" s="33" t="s">
        <v>15</v>
      </c>
      <c r="D119" s="33" t="s">
        <v>259</v>
      </c>
      <c r="E119" s="33" t="s">
        <v>17</v>
      </c>
      <c r="F119" s="33" t="s">
        <v>249</v>
      </c>
      <c r="G119" s="33" t="s">
        <v>58</v>
      </c>
      <c r="H119" s="34">
        <v>77.45</v>
      </c>
      <c r="I119" s="34">
        <f t="shared" si="3"/>
        <v>30.980000000000004</v>
      </c>
      <c r="J119" s="34">
        <v>79.8</v>
      </c>
      <c r="K119" s="34">
        <f t="shared" si="4"/>
        <v>47.879999999999995</v>
      </c>
      <c r="L119" s="43">
        <f t="shared" si="5"/>
        <v>78.86</v>
      </c>
      <c r="M119" s="44">
        <f>SUMPRODUCT((F119=$F$3:$F$277)*(L119&lt;$L$3:$L$277))+1</f>
        <v>6</v>
      </c>
      <c r="N119" s="45"/>
      <c r="O119" s="45"/>
    </row>
    <row r="120" spans="1:15" s="25" customFormat="1" ht="24.75" customHeight="1">
      <c r="A120" s="32">
        <v>118</v>
      </c>
      <c r="B120" s="33" t="s">
        <v>260</v>
      </c>
      <c r="C120" s="33" t="s">
        <v>15</v>
      </c>
      <c r="D120" s="33" t="s">
        <v>261</v>
      </c>
      <c r="E120" s="33" t="s">
        <v>17</v>
      </c>
      <c r="F120" s="33" t="s">
        <v>249</v>
      </c>
      <c r="G120" s="33" t="s">
        <v>58</v>
      </c>
      <c r="H120" s="34">
        <v>70.6</v>
      </c>
      <c r="I120" s="34">
        <f t="shared" si="3"/>
        <v>28.24</v>
      </c>
      <c r="J120" s="34">
        <v>83.9</v>
      </c>
      <c r="K120" s="34">
        <f t="shared" si="4"/>
        <v>50.34</v>
      </c>
      <c r="L120" s="43">
        <f t="shared" si="5"/>
        <v>78.58</v>
      </c>
      <c r="M120" s="44">
        <f>SUMPRODUCT((F120=$F$3:$F$277)*(L120&lt;$L$3:$L$277))+1</f>
        <v>7</v>
      </c>
      <c r="N120" s="45"/>
      <c r="O120" s="45"/>
    </row>
    <row r="121" spans="1:15" s="25" customFormat="1" ht="24.75" customHeight="1">
      <c r="A121" s="32">
        <v>119</v>
      </c>
      <c r="B121" s="33" t="s">
        <v>262</v>
      </c>
      <c r="C121" s="33" t="s">
        <v>15</v>
      </c>
      <c r="D121" s="33" t="s">
        <v>263</v>
      </c>
      <c r="E121" s="33" t="s">
        <v>17</v>
      </c>
      <c r="F121" s="33" t="s">
        <v>249</v>
      </c>
      <c r="G121" s="33" t="s">
        <v>58</v>
      </c>
      <c r="H121" s="34">
        <v>72.55</v>
      </c>
      <c r="I121" s="34">
        <f t="shared" si="3"/>
        <v>29.02</v>
      </c>
      <c r="J121" s="34">
        <v>81.96</v>
      </c>
      <c r="K121" s="34">
        <f t="shared" si="4"/>
        <v>49.175999999999995</v>
      </c>
      <c r="L121" s="43">
        <f t="shared" si="5"/>
        <v>78.196</v>
      </c>
      <c r="M121" s="44">
        <f>SUMPRODUCT((F121=$F$3:$F$277)*(L121&lt;$L$3:$L$277))+1</f>
        <v>8</v>
      </c>
      <c r="N121" s="45"/>
      <c r="O121" s="45"/>
    </row>
    <row r="122" spans="1:15" s="25" customFormat="1" ht="24.75" customHeight="1">
      <c r="A122" s="32">
        <v>120</v>
      </c>
      <c r="B122" s="33" t="s">
        <v>264</v>
      </c>
      <c r="C122" s="33" t="s">
        <v>15</v>
      </c>
      <c r="D122" s="33" t="s">
        <v>265</v>
      </c>
      <c r="E122" s="33" t="s">
        <v>17</v>
      </c>
      <c r="F122" s="33" t="s">
        <v>249</v>
      </c>
      <c r="G122" s="33" t="s">
        <v>58</v>
      </c>
      <c r="H122" s="34">
        <v>73.85</v>
      </c>
      <c r="I122" s="34">
        <f t="shared" si="3"/>
        <v>29.54</v>
      </c>
      <c r="J122" s="34">
        <v>81</v>
      </c>
      <c r="K122" s="34">
        <f t="shared" si="4"/>
        <v>48.6</v>
      </c>
      <c r="L122" s="43">
        <f t="shared" si="5"/>
        <v>78.14</v>
      </c>
      <c r="M122" s="44">
        <f>SUMPRODUCT((F122=$F$3:$F$277)*(L122&lt;$L$3:$L$277))+1</f>
        <v>9</v>
      </c>
      <c r="N122" s="45"/>
      <c r="O122" s="45"/>
    </row>
    <row r="123" spans="1:15" s="25" customFormat="1" ht="24.75" customHeight="1">
      <c r="A123" s="32">
        <v>121</v>
      </c>
      <c r="B123" s="33" t="s">
        <v>266</v>
      </c>
      <c r="C123" s="33" t="s">
        <v>55</v>
      </c>
      <c r="D123" s="33" t="s">
        <v>267</v>
      </c>
      <c r="E123" s="33" t="s">
        <v>17</v>
      </c>
      <c r="F123" s="33" t="s">
        <v>249</v>
      </c>
      <c r="G123" s="33" t="s">
        <v>58</v>
      </c>
      <c r="H123" s="34">
        <v>72.95</v>
      </c>
      <c r="I123" s="34">
        <f t="shared" si="3"/>
        <v>29.180000000000003</v>
      </c>
      <c r="J123" s="34">
        <v>81.14</v>
      </c>
      <c r="K123" s="34">
        <f t="shared" si="4"/>
        <v>48.684</v>
      </c>
      <c r="L123" s="43">
        <f t="shared" si="5"/>
        <v>77.864</v>
      </c>
      <c r="M123" s="44">
        <f>SUMPRODUCT((F123=$F$3:$F$277)*(L123&lt;$L$3:$L$277))+1</f>
        <v>10</v>
      </c>
      <c r="N123" s="45"/>
      <c r="O123" s="45"/>
    </row>
    <row r="124" spans="1:15" s="25" customFormat="1" ht="24.75" customHeight="1">
      <c r="A124" s="32">
        <v>122</v>
      </c>
      <c r="B124" s="33" t="s">
        <v>268</v>
      </c>
      <c r="C124" s="33" t="s">
        <v>15</v>
      </c>
      <c r="D124" s="33" t="s">
        <v>269</v>
      </c>
      <c r="E124" s="33" t="s">
        <v>17</v>
      </c>
      <c r="F124" s="33" t="s">
        <v>249</v>
      </c>
      <c r="G124" s="33" t="s">
        <v>58</v>
      </c>
      <c r="H124" s="34">
        <v>73</v>
      </c>
      <c r="I124" s="34">
        <f t="shared" si="3"/>
        <v>29.200000000000003</v>
      </c>
      <c r="J124" s="34">
        <v>81</v>
      </c>
      <c r="K124" s="34">
        <f t="shared" si="4"/>
        <v>48.6</v>
      </c>
      <c r="L124" s="43">
        <f t="shared" si="5"/>
        <v>77.80000000000001</v>
      </c>
      <c r="M124" s="44">
        <f>SUMPRODUCT((F124=$F$3:$F$277)*(L124&lt;$L$3:$L$277))+1</f>
        <v>11</v>
      </c>
      <c r="N124" s="45"/>
      <c r="O124" s="45"/>
    </row>
    <row r="125" spans="1:15" s="25" customFormat="1" ht="24.75" customHeight="1">
      <c r="A125" s="32">
        <v>123</v>
      </c>
      <c r="B125" s="33" t="s">
        <v>270</v>
      </c>
      <c r="C125" s="33" t="s">
        <v>15</v>
      </c>
      <c r="D125" s="33" t="s">
        <v>271</v>
      </c>
      <c r="E125" s="33" t="s">
        <v>17</v>
      </c>
      <c r="F125" s="33" t="s">
        <v>249</v>
      </c>
      <c r="G125" s="33" t="s">
        <v>58</v>
      </c>
      <c r="H125" s="34">
        <v>72.4</v>
      </c>
      <c r="I125" s="34">
        <f t="shared" si="3"/>
        <v>28.960000000000004</v>
      </c>
      <c r="J125" s="34">
        <v>81.06</v>
      </c>
      <c r="K125" s="34">
        <f t="shared" si="4"/>
        <v>48.636</v>
      </c>
      <c r="L125" s="43">
        <f t="shared" si="5"/>
        <v>77.596</v>
      </c>
      <c r="M125" s="44">
        <f>SUMPRODUCT((F125=$F$3:$F$277)*(L125&lt;$L$3:$L$277))+1</f>
        <v>12</v>
      </c>
      <c r="N125" s="45"/>
      <c r="O125" s="45"/>
    </row>
    <row r="126" spans="1:15" s="26" customFormat="1" ht="24.75" customHeight="1">
      <c r="A126" s="32">
        <v>124</v>
      </c>
      <c r="B126" s="33" t="s">
        <v>272</v>
      </c>
      <c r="C126" s="33" t="s">
        <v>15</v>
      </c>
      <c r="D126" s="33" t="s">
        <v>273</v>
      </c>
      <c r="E126" s="33" t="s">
        <v>17</v>
      </c>
      <c r="F126" s="33" t="s">
        <v>249</v>
      </c>
      <c r="G126" s="33" t="s">
        <v>58</v>
      </c>
      <c r="H126" s="34">
        <v>72.25</v>
      </c>
      <c r="I126" s="34">
        <f t="shared" si="3"/>
        <v>28.900000000000002</v>
      </c>
      <c r="J126" s="34">
        <v>81</v>
      </c>
      <c r="K126" s="34">
        <f t="shared" si="4"/>
        <v>48.6</v>
      </c>
      <c r="L126" s="43">
        <f t="shared" si="5"/>
        <v>77.5</v>
      </c>
      <c r="M126" s="44">
        <f>SUMPRODUCT((F126=$F$3:$F$277)*(L126&lt;$L$3:$L$277))+1</f>
        <v>13</v>
      </c>
      <c r="N126" s="45"/>
      <c r="O126" s="45"/>
    </row>
    <row r="127" spans="1:15" s="26" customFormat="1" ht="24.75" customHeight="1">
      <c r="A127" s="32">
        <v>125</v>
      </c>
      <c r="B127" s="33" t="s">
        <v>274</v>
      </c>
      <c r="C127" s="33" t="s">
        <v>15</v>
      </c>
      <c r="D127" s="33" t="s">
        <v>275</v>
      </c>
      <c r="E127" s="33" t="s">
        <v>17</v>
      </c>
      <c r="F127" s="33" t="s">
        <v>249</v>
      </c>
      <c r="G127" s="33" t="s">
        <v>58</v>
      </c>
      <c r="H127" s="34">
        <v>72.1</v>
      </c>
      <c r="I127" s="34">
        <f t="shared" si="3"/>
        <v>28.84</v>
      </c>
      <c r="J127" s="34">
        <v>81</v>
      </c>
      <c r="K127" s="34">
        <f t="shared" si="4"/>
        <v>48.6</v>
      </c>
      <c r="L127" s="43">
        <f t="shared" si="5"/>
        <v>77.44</v>
      </c>
      <c r="M127" s="44">
        <f>SUMPRODUCT((F127=$F$3:$F$277)*(L127&lt;$L$3:$L$277))+1</f>
        <v>14</v>
      </c>
      <c r="N127" s="45"/>
      <c r="O127" s="45"/>
    </row>
    <row r="128" spans="1:15" s="26" customFormat="1" ht="24.75" customHeight="1">
      <c r="A128" s="32">
        <v>126</v>
      </c>
      <c r="B128" s="33" t="s">
        <v>276</v>
      </c>
      <c r="C128" s="33" t="s">
        <v>15</v>
      </c>
      <c r="D128" s="33" t="s">
        <v>277</v>
      </c>
      <c r="E128" s="33" t="s">
        <v>17</v>
      </c>
      <c r="F128" s="33" t="s">
        <v>249</v>
      </c>
      <c r="G128" s="33" t="s">
        <v>58</v>
      </c>
      <c r="H128" s="34">
        <v>69</v>
      </c>
      <c r="I128" s="34">
        <f t="shared" si="3"/>
        <v>27.6</v>
      </c>
      <c r="J128" s="34">
        <v>81.4</v>
      </c>
      <c r="K128" s="34">
        <f t="shared" si="4"/>
        <v>48.84</v>
      </c>
      <c r="L128" s="43">
        <f t="shared" si="5"/>
        <v>76.44</v>
      </c>
      <c r="M128" s="44">
        <f>SUMPRODUCT((F128=$F$3:$F$277)*(L128&lt;$L$3:$L$277))+1</f>
        <v>15</v>
      </c>
      <c r="N128" s="45"/>
      <c r="O128" s="45"/>
    </row>
    <row r="129" spans="1:15" s="26" customFormat="1" ht="24.75" customHeight="1">
      <c r="A129" s="32">
        <v>127</v>
      </c>
      <c r="B129" s="33" t="s">
        <v>278</v>
      </c>
      <c r="C129" s="33" t="s">
        <v>15</v>
      </c>
      <c r="D129" s="33" t="s">
        <v>279</v>
      </c>
      <c r="E129" s="33" t="s">
        <v>17</v>
      </c>
      <c r="F129" s="33" t="s">
        <v>249</v>
      </c>
      <c r="G129" s="33" t="s">
        <v>58</v>
      </c>
      <c r="H129" s="34">
        <v>69.95</v>
      </c>
      <c r="I129" s="34">
        <f t="shared" si="3"/>
        <v>27.980000000000004</v>
      </c>
      <c r="J129" s="34">
        <v>77.8</v>
      </c>
      <c r="K129" s="34">
        <f t="shared" si="4"/>
        <v>46.68</v>
      </c>
      <c r="L129" s="43">
        <f t="shared" si="5"/>
        <v>74.66</v>
      </c>
      <c r="M129" s="44">
        <f>SUMPRODUCT((F129=$F$3:$F$277)*(L129&lt;$L$3:$L$277))+1</f>
        <v>16</v>
      </c>
      <c r="N129" s="45"/>
      <c r="O129" s="45"/>
    </row>
    <row r="130" spans="1:15" s="26" customFormat="1" ht="24.75" customHeight="1">
      <c r="A130" s="32">
        <v>128</v>
      </c>
      <c r="B130" s="33" t="s">
        <v>280</v>
      </c>
      <c r="C130" s="33" t="s">
        <v>55</v>
      </c>
      <c r="D130" s="33" t="s">
        <v>281</v>
      </c>
      <c r="E130" s="33" t="s">
        <v>17</v>
      </c>
      <c r="F130" s="33" t="s">
        <v>249</v>
      </c>
      <c r="G130" s="33" t="s">
        <v>58</v>
      </c>
      <c r="H130" s="34">
        <v>58.95</v>
      </c>
      <c r="I130" s="34">
        <f t="shared" si="3"/>
        <v>23.580000000000002</v>
      </c>
      <c r="J130" s="34">
        <v>81.46</v>
      </c>
      <c r="K130" s="34">
        <f t="shared" si="4"/>
        <v>48.876</v>
      </c>
      <c r="L130" s="43">
        <f t="shared" si="5"/>
        <v>72.456</v>
      </c>
      <c r="M130" s="44">
        <f>SUMPRODUCT((F130=$F$3:$F$277)*(L130&lt;$L$3:$L$277))+1</f>
        <v>17</v>
      </c>
      <c r="N130" s="45"/>
      <c r="O130" s="45"/>
    </row>
    <row r="131" spans="1:15" s="26" customFormat="1" ht="24.75" customHeight="1">
      <c r="A131" s="32">
        <v>129</v>
      </c>
      <c r="B131" s="33" t="s">
        <v>282</v>
      </c>
      <c r="C131" s="33" t="s">
        <v>15</v>
      </c>
      <c r="D131" s="33" t="s">
        <v>283</v>
      </c>
      <c r="E131" s="33" t="s">
        <v>17</v>
      </c>
      <c r="F131" s="33" t="s">
        <v>249</v>
      </c>
      <c r="G131" s="33" t="s">
        <v>58</v>
      </c>
      <c r="H131" s="34">
        <v>63.6</v>
      </c>
      <c r="I131" s="34">
        <f aca="true" t="shared" si="6" ref="I131:I194">H131*0.4</f>
        <v>25.44</v>
      </c>
      <c r="J131" s="34">
        <v>78.16</v>
      </c>
      <c r="K131" s="34">
        <f aca="true" t="shared" si="7" ref="K131:K194">J131*0.6</f>
        <v>46.895999999999994</v>
      </c>
      <c r="L131" s="43">
        <f aca="true" t="shared" si="8" ref="L131:L194">I131+K131</f>
        <v>72.336</v>
      </c>
      <c r="M131" s="44">
        <f>SUMPRODUCT((F131=$F$3:$F$277)*(L131&lt;$L$3:$L$277))+1</f>
        <v>18</v>
      </c>
      <c r="N131" s="45"/>
      <c r="O131" s="45"/>
    </row>
    <row r="132" spans="1:15" s="26" customFormat="1" ht="24.75" customHeight="1">
      <c r="A132" s="32">
        <v>130</v>
      </c>
      <c r="B132" s="33" t="s">
        <v>284</v>
      </c>
      <c r="C132" s="33" t="s">
        <v>55</v>
      </c>
      <c r="D132" s="33" t="s">
        <v>285</v>
      </c>
      <c r="E132" s="33" t="s">
        <v>17</v>
      </c>
      <c r="F132" s="33" t="s">
        <v>249</v>
      </c>
      <c r="G132" s="33" t="s">
        <v>58</v>
      </c>
      <c r="H132" s="34">
        <v>61.95</v>
      </c>
      <c r="I132" s="34">
        <f t="shared" si="6"/>
        <v>24.78</v>
      </c>
      <c r="J132" s="34">
        <v>79.2</v>
      </c>
      <c r="K132" s="34">
        <f t="shared" si="7"/>
        <v>47.52</v>
      </c>
      <c r="L132" s="43">
        <f t="shared" si="8"/>
        <v>72.30000000000001</v>
      </c>
      <c r="M132" s="44">
        <f>SUMPRODUCT((F132=$F$3:$F$277)*(L132&lt;$L$3:$L$277))+1</f>
        <v>19</v>
      </c>
      <c r="N132" s="45"/>
      <c r="O132" s="45"/>
    </row>
    <row r="133" spans="1:15" s="26" customFormat="1" ht="24.75" customHeight="1">
      <c r="A133" s="32">
        <v>131</v>
      </c>
      <c r="B133" s="33" t="s">
        <v>286</v>
      </c>
      <c r="C133" s="33" t="s">
        <v>15</v>
      </c>
      <c r="D133" s="33" t="s">
        <v>287</v>
      </c>
      <c r="E133" s="33" t="s">
        <v>17</v>
      </c>
      <c r="F133" s="33" t="s">
        <v>249</v>
      </c>
      <c r="G133" s="33" t="s">
        <v>58</v>
      </c>
      <c r="H133" s="34">
        <v>59.5</v>
      </c>
      <c r="I133" s="34">
        <f t="shared" si="6"/>
        <v>23.8</v>
      </c>
      <c r="J133" s="34">
        <v>79.86</v>
      </c>
      <c r="K133" s="34">
        <f t="shared" si="7"/>
        <v>47.916</v>
      </c>
      <c r="L133" s="43">
        <f t="shared" si="8"/>
        <v>71.716</v>
      </c>
      <c r="M133" s="44">
        <f>SUMPRODUCT((F133=$F$3:$F$277)*(L133&lt;$L$3:$L$277))+1</f>
        <v>20</v>
      </c>
      <c r="N133" s="45"/>
      <c r="O133" s="45"/>
    </row>
    <row r="134" spans="1:15" s="26" customFormat="1" ht="24.75" customHeight="1">
      <c r="A134" s="32">
        <v>132</v>
      </c>
      <c r="B134" s="33" t="s">
        <v>288</v>
      </c>
      <c r="C134" s="33" t="s">
        <v>15</v>
      </c>
      <c r="D134" s="33" t="s">
        <v>289</v>
      </c>
      <c r="E134" s="33" t="s">
        <v>17</v>
      </c>
      <c r="F134" s="33" t="s">
        <v>249</v>
      </c>
      <c r="G134" s="33" t="s">
        <v>58</v>
      </c>
      <c r="H134" s="34">
        <v>55.5</v>
      </c>
      <c r="I134" s="34">
        <f t="shared" si="6"/>
        <v>22.200000000000003</v>
      </c>
      <c r="J134" s="34">
        <v>80.4</v>
      </c>
      <c r="K134" s="34">
        <f t="shared" si="7"/>
        <v>48.24</v>
      </c>
      <c r="L134" s="43">
        <f t="shared" si="8"/>
        <v>70.44</v>
      </c>
      <c r="M134" s="44">
        <f>SUMPRODUCT((F134=$F$3:$F$277)*(L134&lt;$L$3:$L$277))+1</f>
        <v>21</v>
      </c>
      <c r="N134" s="45"/>
      <c r="O134" s="45"/>
    </row>
    <row r="135" spans="1:15" s="26" customFormat="1" ht="24.75" customHeight="1">
      <c r="A135" s="32">
        <v>133</v>
      </c>
      <c r="B135" s="33" t="s">
        <v>290</v>
      </c>
      <c r="C135" s="33" t="s">
        <v>15</v>
      </c>
      <c r="D135" s="33" t="s">
        <v>291</v>
      </c>
      <c r="E135" s="33" t="s">
        <v>17</v>
      </c>
      <c r="F135" s="33" t="s">
        <v>249</v>
      </c>
      <c r="G135" s="33" t="s">
        <v>58</v>
      </c>
      <c r="H135" s="34">
        <v>56.65</v>
      </c>
      <c r="I135" s="34">
        <f t="shared" si="6"/>
        <v>22.66</v>
      </c>
      <c r="J135" s="34">
        <v>76.6</v>
      </c>
      <c r="K135" s="34">
        <f t="shared" si="7"/>
        <v>45.959999999999994</v>
      </c>
      <c r="L135" s="43">
        <f t="shared" si="8"/>
        <v>68.61999999999999</v>
      </c>
      <c r="M135" s="44">
        <f>SUMPRODUCT((F135=$F$3:$F$277)*(L135&lt;$L$3:$L$277))+1</f>
        <v>22</v>
      </c>
      <c r="N135" s="45"/>
      <c r="O135" s="45"/>
    </row>
    <row r="136" spans="1:15" s="26" customFormat="1" ht="24.75" customHeight="1">
      <c r="A136" s="32">
        <v>134</v>
      </c>
      <c r="B136" s="33" t="s">
        <v>292</v>
      </c>
      <c r="C136" s="33" t="s">
        <v>15</v>
      </c>
      <c r="D136" s="33" t="s">
        <v>293</v>
      </c>
      <c r="E136" s="33" t="s">
        <v>17</v>
      </c>
      <c r="F136" s="33" t="s">
        <v>249</v>
      </c>
      <c r="G136" s="33" t="s">
        <v>58</v>
      </c>
      <c r="H136" s="34">
        <v>48.8</v>
      </c>
      <c r="I136" s="34">
        <f t="shared" si="6"/>
        <v>19.52</v>
      </c>
      <c r="J136" s="34">
        <v>79.2</v>
      </c>
      <c r="K136" s="34">
        <f t="shared" si="7"/>
        <v>47.52</v>
      </c>
      <c r="L136" s="43">
        <f t="shared" si="8"/>
        <v>67.04</v>
      </c>
      <c r="M136" s="44">
        <f>SUMPRODUCT((F136=$F$3:$F$277)*(L136&lt;$L$3:$L$277))+1</f>
        <v>23</v>
      </c>
      <c r="N136" s="45"/>
      <c r="O136" s="45"/>
    </row>
    <row r="137" spans="1:15" s="25" customFormat="1" ht="24.75" customHeight="1">
      <c r="A137" s="32">
        <v>135</v>
      </c>
      <c r="B137" s="33" t="s">
        <v>294</v>
      </c>
      <c r="C137" s="33" t="s">
        <v>15</v>
      </c>
      <c r="D137" s="33" t="s">
        <v>295</v>
      </c>
      <c r="E137" s="33" t="s">
        <v>17</v>
      </c>
      <c r="F137" s="33" t="s">
        <v>249</v>
      </c>
      <c r="G137" s="33" t="s">
        <v>58</v>
      </c>
      <c r="H137" s="34">
        <v>61.8</v>
      </c>
      <c r="I137" s="34">
        <f t="shared" si="6"/>
        <v>24.72</v>
      </c>
      <c r="J137" s="34"/>
      <c r="K137" s="34">
        <f t="shared" si="7"/>
        <v>0</v>
      </c>
      <c r="L137" s="43">
        <f t="shared" si="8"/>
        <v>24.72</v>
      </c>
      <c r="M137" s="44">
        <f>SUMPRODUCT((F137=$F$3:$F$277)*(L137&lt;$L$3:$L$277))+1</f>
        <v>24</v>
      </c>
      <c r="N137" s="45"/>
      <c r="O137" s="45"/>
    </row>
    <row r="138" spans="1:15" s="25" customFormat="1" ht="24.75" customHeight="1">
      <c r="A138" s="32">
        <v>136</v>
      </c>
      <c r="B138" s="33" t="s">
        <v>296</v>
      </c>
      <c r="C138" s="33" t="s">
        <v>15</v>
      </c>
      <c r="D138" s="33" t="s">
        <v>297</v>
      </c>
      <c r="E138" s="33" t="s">
        <v>17</v>
      </c>
      <c r="F138" s="33" t="s">
        <v>249</v>
      </c>
      <c r="G138" s="33" t="s">
        <v>58</v>
      </c>
      <c r="H138" s="34">
        <v>49.95</v>
      </c>
      <c r="I138" s="34">
        <f t="shared" si="6"/>
        <v>19.980000000000004</v>
      </c>
      <c r="J138" s="34"/>
      <c r="K138" s="34">
        <f t="shared" si="7"/>
        <v>0</v>
      </c>
      <c r="L138" s="43">
        <f t="shared" si="8"/>
        <v>19.980000000000004</v>
      </c>
      <c r="M138" s="44">
        <f>SUMPRODUCT((F138=$F$3:$F$277)*(L138&lt;$L$3:$L$277))+1</f>
        <v>25</v>
      </c>
      <c r="N138" s="45"/>
      <c r="O138" s="45"/>
    </row>
    <row r="139" spans="1:15" s="26" customFormat="1" ht="24.75" customHeight="1">
      <c r="A139" s="32">
        <v>137</v>
      </c>
      <c r="B139" s="35" t="s">
        <v>298</v>
      </c>
      <c r="C139" s="35" t="s">
        <v>15</v>
      </c>
      <c r="D139" s="35" t="s">
        <v>299</v>
      </c>
      <c r="E139" s="35" t="s">
        <v>17</v>
      </c>
      <c r="F139" s="35" t="s">
        <v>300</v>
      </c>
      <c r="G139" s="35" t="s">
        <v>58</v>
      </c>
      <c r="H139" s="36">
        <v>70.95</v>
      </c>
      <c r="I139" s="34">
        <f t="shared" si="6"/>
        <v>28.380000000000003</v>
      </c>
      <c r="J139" s="36">
        <v>80.4</v>
      </c>
      <c r="K139" s="36">
        <f t="shared" si="7"/>
        <v>48.24</v>
      </c>
      <c r="L139" s="46">
        <f t="shared" si="8"/>
        <v>76.62</v>
      </c>
      <c r="M139" s="47">
        <f>SUMPRODUCT((F139=$F$3:$F$277)*(L139&lt;$L$3:$L$277))+1</f>
        <v>1</v>
      </c>
      <c r="N139" s="48"/>
      <c r="O139" s="48"/>
    </row>
    <row r="140" spans="1:15" s="26" customFormat="1" ht="24.75" customHeight="1">
      <c r="A140" s="32">
        <v>138</v>
      </c>
      <c r="B140" s="35" t="s">
        <v>301</v>
      </c>
      <c r="C140" s="35" t="s">
        <v>15</v>
      </c>
      <c r="D140" s="35" t="s">
        <v>302</v>
      </c>
      <c r="E140" s="35" t="s">
        <v>17</v>
      </c>
      <c r="F140" s="35" t="s">
        <v>300</v>
      </c>
      <c r="G140" s="35" t="s">
        <v>58</v>
      </c>
      <c r="H140" s="36">
        <v>68.1</v>
      </c>
      <c r="I140" s="34">
        <f t="shared" si="6"/>
        <v>27.24</v>
      </c>
      <c r="J140" s="36">
        <v>82.2</v>
      </c>
      <c r="K140" s="36">
        <f t="shared" si="7"/>
        <v>49.32</v>
      </c>
      <c r="L140" s="46">
        <f t="shared" si="8"/>
        <v>76.56</v>
      </c>
      <c r="M140" s="47">
        <f>SUMPRODUCT((F140=$F$3:$F$277)*(L140&lt;$L$3:$L$277))+1</f>
        <v>2</v>
      </c>
      <c r="N140" s="48"/>
      <c r="O140" s="48"/>
    </row>
    <row r="141" spans="1:15" s="26" customFormat="1" ht="24.75" customHeight="1">
      <c r="A141" s="32">
        <v>139</v>
      </c>
      <c r="B141" s="35" t="s">
        <v>303</v>
      </c>
      <c r="C141" s="35" t="s">
        <v>15</v>
      </c>
      <c r="D141" s="35" t="s">
        <v>304</v>
      </c>
      <c r="E141" s="35" t="s">
        <v>17</v>
      </c>
      <c r="F141" s="35" t="s">
        <v>300</v>
      </c>
      <c r="G141" s="35" t="s">
        <v>58</v>
      </c>
      <c r="H141" s="36">
        <v>69.45</v>
      </c>
      <c r="I141" s="34">
        <f t="shared" si="6"/>
        <v>27.78</v>
      </c>
      <c r="J141" s="36">
        <v>81.2</v>
      </c>
      <c r="K141" s="36">
        <f t="shared" si="7"/>
        <v>48.72</v>
      </c>
      <c r="L141" s="46">
        <f t="shared" si="8"/>
        <v>76.5</v>
      </c>
      <c r="M141" s="47">
        <f>SUMPRODUCT((F141=$F$3:$F$277)*(L141&lt;$L$3:$L$277))+1</f>
        <v>3</v>
      </c>
      <c r="N141" s="48"/>
      <c r="O141" s="48"/>
    </row>
    <row r="142" spans="1:15" s="26" customFormat="1" ht="24.75" customHeight="1">
      <c r="A142" s="32">
        <v>140</v>
      </c>
      <c r="B142" s="35" t="s">
        <v>305</v>
      </c>
      <c r="C142" s="35" t="s">
        <v>15</v>
      </c>
      <c r="D142" s="35" t="s">
        <v>306</v>
      </c>
      <c r="E142" s="35" t="s">
        <v>17</v>
      </c>
      <c r="F142" s="35" t="s">
        <v>300</v>
      </c>
      <c r="G142" s="35" t="s">
        <v>58</v>
      </c>
      <c r="H142" s="36">
        <v>68.15</v>
      </c>
      <c r="I142" s="34">
        <f t="shared" si="6"/>
        <v>27.260000000000005</v>
      </c>
      <c r="J142" s="36">
        <v>82</v>
      </c>
      <c r="K142" s="36">
        <f t="shared" si="7"/>
        <v>49.199999999999996</v>
      </c>
      <c r="L142" s="46">
        <f t="shared" si="8"/>
        <v>76.46000000000001</v>
      </c>
      <c r="M142" s="47">
        <f>SUMPRODUCT((F142=$F$3:$F$277)*(L142&lt;$L$3:$L$277))+1</f>
        <v>4</v>
      </c>
      <c r="N142" s="48"/>
      <c r="O142" s="48"/>
    </row>
    <row r="143" spans="1:15" s="26" customFormat="1" ht="24.75" customHeight="1">
      <c r="A143" s="32">
        <v>141</v>
      </c>
      <c r="B143" s="35" t="s">
        <v>307</v>
      </c>
      <c r="C143" s="35" t="s">
        <v>15</v>
      </c>
      <c r="D143" s="35" t="s">
        <v>308</v>
      </c>
      <c r="E143" s="35" t="s">
        <v>17</v>
      </c>
      <c r="F143" s="35" t="s">
        <v>300</v>
      </c>
      <c r="G143" s="35" t="s">
        <v>58</v>
      </c>
      <c r="H143" s="36">
        <v>69.3</v>
      </c>
      <c r="I143" s="34">
        <f t="shared" si="6"/>
        <v>27.72</v>
      </c>
      <c r="J143" s="36">
        <v>81.2</v>
      </c>
      <c r="K143" s="36">
        <f t="shared" si="7"/>
        <v>48.72</v>
      </c>
      <c r="L143" s="46">
        <f t="shared" si="8"/>
        <v>76.44</v>
      </c>
      <c r="M143" s="47">
        <f>SUMPRODUCT((F143=$F$3:$F$277)*(L143&lt;$L$3:$L$277))+1</f>
        <v>5</v>
      </c>
      <c r="N143" s="48"/>
      <c r="O143" s="48"/>
    </row>
    <row r="144" spans="1:15" s="26" customFormat="1" ht="24.75" customHeight="1">
      <c r="A144" s="32">
        <v>142</v>
      </c>
      <c r="B144" s="35" t="s">
        <v>309</v>
      </c>
      <c r="C144" s="35" t="s">
        <v>15</v>
      </c>
      <c r="D144" s="35" t="s">
        <v>310</v>
      </c>
      <c r="E144" s="35" t="s">
        <v>17</v>
      </c>
      <c r="F144" s="35" t="s">
        <v>300</v>
      </c>
      <c r="G144" s="35" t="s">
        <v>58</v>
      </c>
      <c r="H144" s="36">
        <v>70.2</v>
      </c>
      <c r="I144" s="34">
        <f t="shared" si="6"/>
        <v>28.080000000000002</v>
      </c>
      <c r="J144" s="36">
        <v>80</v>
      </c>
      <c r="K144" s="36">
        <f t="shared" si="7"/>
        <v>48</v>
      </c>
      <c r="L144" s="46">
        <f t="shared" si="8"/>
        <v>76.08</v>
      </c>
      <c r="M144" s="47">
        <f>SUMPRODUCT((F144=$F$3:$F$277)*(L144&lt;$L$3:$L$277))+1</f>
        <v>6</v>
      </c>
      <c r="N144" s="48"/>
      <c r="O144" s="48"/>
    </row>
    <row r="145" spans="1:15" s="26" customFormat="1" ht="24.75" customHeight="1">
      <c r="A145" s="32">
        <v>143</v>
      </c>
      <c r="B145" s="35" t="s">
        <v>311</v>
      </c>
      <c r="C145" s="35" t="s">
        <v>15</v>
      </c>
      <c r="D145" s="35" t="s">
        <v>312</v>
      </c>
      <c r="E145" s="35" t="s">
        <v>17</v>
      </c>
      <c r="F145" s="35" t="s">
        <v>300</v>
      </c>
      <c r="G145" s="35" t="s">
        <v>58</v>
      </c>
      <c r="H145" s="36">
        <v>65.5</v>
      </c>
      <c r="I145" s="34">
        <f t="shared" si="6"/>
        <v>26.200000000000003</v>
      </c>
      <c r="J145" s="36">
        <v>82.6</v>
      </c>
      <c r="K145" s="36">
        <f t="shared" si="7"/>
        <v>49.559999999999995</v>
      </c>
      <c r="L145" s="46">
        <f t="shared" si="8"/>
        <v>75.75999999999999</v>
      </c>
      <c r="M145" s="47">
        <f>SUMPRODUCT((F145=$F$3:$F$277)*(L145&lt;$L$3:$L$277))+1</f>
        <v>7</v>
      </c>
      <c r="N145" s="48"/>
      <c r="O145" s="48"/>
    </row>
    <row r="146" spans="1:15" s="26" customFormat="1" ht="24.75" customHeight="1">
      <c r="A146" s="32">
        <v>144</v>
      </c>
      <c r="B146" s="35" t="s">
        <v>313</v>
      </c>
      <c r="C146" s="35" t="s">
        <v>15</v>
      </c>
      <c r="D146" s="35" t="s">
        <v>314</v>
      </c>
      <c r="E146" s="35" t="s">
        <v>17</v>
      </c>
      <c r="F146" s="35" t="s">
        <v>300</v>
      </c>
      <c r="G146" s="35" t="s">
        <v>58</v>
      </c>
      <c r="H146" s="36">
        <v>64.9</v>
      </c>
      <c r="I146" s="34">
        <f t="shared" si="6"/>
        <v>25.960000000000004</v>
      </c>
      <c r="J146" s="36">
        <v>82.8</v>
      </c>
      <c r="K146" s="36">
        <f t="shared" si="7"/>
        <v>49.68</v>
      </c>
      <c r="L146" s="46">
        <f t="shared" si="8"/>
        <v>75.64</v>
      </c>
      <c r="M146" s="47">
        <f>SUMPRODUCT((F146=$F$3:$F$277)*(L146&lt;$L$3:$L$277))+1</f>
        <v>8</v>
      </c>
      <c r="N146" s="48"/>
      <c r="O146" s="48"/>
    </row>
    <row r="147" spans="1:15" s="26" customFormat="1" ht="24.75" customHeight="1">
      <c r="A147" s="32">
        <v>145</v>
      </c>
      <c r="B147" s="35" t="s">
        <v>315</v>
      </c>
      <c r="C147" s="35" t="s">
        <v>15</v>
      </c>
      <c r="D147" s="35" t="s">
        <v>316</v>
      </c>
      <c r="E147" s="35" t="s">
        <v>17</v>
      </c>
      <c r="F147" s="35" t="s">
        <v>300</v>
      </c>
      <c r="G147" s="35" t="s">
        <v>58</v>
      </c>
      <c r="H147" s="36">
        <v>63.1</v>
      </c>
      <c r="I147" s="34">
        <f t="shared" si="6"/>
        <v>25.240000000000002</v>
      </c>
      <c r="J147" s="36">
        <v>84</v>
      </c>
      <c r="K147" s="36">
        <f t="shared" si="7"/>
        <v>50.4</v>
      </c>
      <c r="L147" s="46">
        <f t="shared" si="8"/>
        <v>75.64</v>
      </c>
      <c r="M147" s="47">
        <f>SUMPRODUCT((F147=$F$3:$F$277)*(L147&lt;$L$3:$L$277))+1</f>
        <v>8</v>
      </c>
      <c r="N147" s="48"/>
      <c r="O147" s="48"/>
    </row>
    <row r="148" spans="1:15" s="26" customFormat="1" ht="24.75" customHeight="1">
      <c r="A148" s="32">
        <v>146</v>
      </c>
      <c r="B148" s="35" t="s">
        <v>317</v>
      </c>
      <c r="C148" s="35" t="s">
        <v>15</v>
      </c>
      <c r="D148" s="35" t="s">
        <v>318</v>
      </c>
      <c r="E148" s="35" t="s">
        <v>17</v>
      </c>
      <c r="F148" s="35" t="s">
        <v>300</v>
      </c>
      <c r="G148" s="35" t="s">
        <v>58</v>
      </c>
      <c r="H148" s="36">
        <v>68.25</v>
      </c>
      <c r="I148" s="34">
        <f t="shared" si="6"/>
        <v>27.3</v>
      </c>
      <c r="J148" s="36">
        <v>80.4</v>
      </c>
      <c r="K148" s="36">
        <f t="shared" si="7"/>
        <v>48.24</v>
      </c>
      <c r="L148" s="46">
        <f t="shared" si="8"/>
        <v>75.54</v>
      </c>
      <c r="M148" s="47">
        <f>SUMPRODUCT((F148=$F$3:$F$277)*(L148&lt;$L$3:$L$277))+1</f>
        <v>10</v>
      </c>
      <c r="N148" s="48"/>
      <c r="O148" s="48"/>
    </row>
    <row r="149" spans="1:15" s="26" customFormat="1" ht="24.75" customHeight="1">
      <c r="A149" s="32">
        <v>147</v>
      </c>
      <c r="B149" s="35" t="s">
        <v>319</v>
      </c>
      <c r="C149" s="35" t="s">
        <v>15</v>
      </c>
      <c r="D149" s="35" t="s">
        <v>320</v>
      </c>
      <c r="E149" s="35" t="s">
        <v>17</v>
      </c>
      <c r="F149" s="35" t="s">
        <v>300</v>
      </c>
      <c r="G149" s="35" t="s">
        <v>58</v>
      </c>
      <c r="H149" s="36">
        <v>65.7</v>
      </c>
      <c r="I149" s="34">
        <f t="shared" si="6"/>
        <v>26.28</v>
      </c>
      <c r="J149" s="36">
        <v>81.2</v>
      </c>
      <c r="K149" s="36">
        <f t="shared" si="7"/>
        <v>48.72</v>
      </c>
      <c r="L149" s="46">
        <f t="shared" si="8"/>
        <v>75</v>
      </c>
      <c r="M149" s="47">
        <f>SUMPRODUCT((F149=$F$3:$F$277)*(L149&lt;$L$3:$L$277))+1</f>
        <v>11</v>
      </c>
      <c r="N149" s="48"/>
      <c r="O149" s="48"/>
    </row>
    <row r="150" spans="1:15" s="26" customFormat="1" ht="24.75" customHeight="1">
      <c r="A150" s="32">
        <v>148</v>
      </c>
      <c r="B150" s="35" t="s">
        <v>321</v>
      </c>
      <c r="C150" s="35" t="s">
        <v>15</v>
      </c>
      <c r="D150" s="35" t="s">
        <v>322</v>
      </c>
      <c r="E150" s="35" t="s">
        <v>17</v>
      </c>
      <c r="F150" s="35" t="s">
        <v>300</v>
      </c>
      <c r="G150" s="35" t="s">
        <v>58</v>
      </c>
      <c r="H150" s="36">
        <v>69.15</v>
      </c>
      <c r="I150" s="34">
        <f t="shared" si="6"/>
        <v>27.660000000000004</v>
      </c>
      <c r="J150" s="36">
        <v>78.6</v>
      </c>
      <c r="K150" s="36">
        <f t="shared" si="7"/>
        <v>47.16</v>
      </c>
      <c r="L150" s="46">
        <f t="shared" si="8"/>
        <v>74.82</v>
      </c>
      <c r="M150" s="47">
        <f>SUMPRODUCT((F150=$F$3:$F$277)*(L150&lt;$L$3:$L$277))+1</f>
        <v>12</v>
      </c>
      <c r="N150" s="48"/>
      <c r="O150" s="48"/>
    </row>
    <row r="151" spans="1:15" s="26" customFormat="1" ht="24.75" customHeight="1">
      <c r="A151" s="32">
        <v>149</v>
      </c>
      <c r="B151" s="35" t="s">
        <v>323</v>
      </c>
      <c r="C151" s="35" t="s">
        <v>15</v>
      </c>
      <c r="D151" s="35" t="s">
        <v>324</v>
      </c>
      <c r="E151" s="35" t="s">
        <v>17</v>
      </c>
      <c r="F151" s="35" t="s">
        <v>300</v>
      </c>
      <c r="G151" s="35" t="s">
        <v>58</v>
      </c>
      <c r="H151" s="36">
        <v>65.9</v>
      </c>
      <c r="I151" s="34">
        <f t="shared" si="6"/>
        <v>26.360000000000003</v>
      </c>
      <c r="J151" s="36">
        <v>80.6</v>
      </c>
      <c r="K151" s="36">
        <f t="shared" si="7"/>
        <v>48.35999999999999</v>
      </c>
      <c r="L151" s="46">
        <f t="shared" si="8"/>
        <v>74.72</v>
      </c>
      <c r="M151" s="47">
        <f>SUMPRODUCT((F151=$F$3:$F$277)*(L151&lt;$L$3:$L$277))+1</f>
        <v>13</v>
      </c>
      <c r="N151" s="48"/>
      <c r="O151" s="48"/>
    </row>
    <row r="152" spans="1:15" s="26" customFormat="1" ht="24.75" customHeight="1">
      <c r="A152" s="32">
        <v>150</v>
      </c>
      <c r="B152" s="35" t="s">
        <v>325</v>
      </c>
      <c r="C152" s="35" t="s">
        <v>15</v>
      </c>
      <c r="D152" s="35" t="s">
        <v>326</v>
      </c>
      <c r="E152" s="35" t="s">
        <v>17</v>
      </c>
      <c r="F152" s="35" t="s">
        <v>300</v>
      </c>
      <c r="G152" s="35" t="s">
        <v>58</v>
      </c>
      <c r="H152" s="36">
        <v>66.5</v>
      </c>
      <c r="I152" s="34">
        <f t="shared" si="6"/>
        <v>26.6</v>
      </c>
      <c r="J152" s="36">
        <v>80</v>
      </c>
      <c r="K152" s="36">
        <f t="shared" si="7"/>
        <v>48</v>
      </c>
      <c r="L152" s="46">
        <f t="shared" si="8"/>
        <v>74.6</v>
      </c>
      <c r="M152" s="47">
        <f>SUMPRODUCT((F152=$F$3:$F$277)*(L152&lt;$L$3:$L$277))+1</f>
        <v>14</v>
      </c>
      <c r="N152" s="48"/>
      <c r="O152" s="48"/>
    </row>
    <row r="153" spans="1:15" s="26" customFormat="1" ht="24.75" customHeight="1">
      <c r="A153" s="32">
        <v>151</v>
      </c>
      <c r="B153" s="35" t="s">
        <v>327</v>
      </c>
      <c r="C153" s="35" t="s">
        <v>15</v>
      </c>
      <c r="D153" s="35" t="s">
        <v>328</v>
      </c>
      <c r="E153" s="35" t="s">
        <v>17</v>
      </c>
      <c r="F153" s="35" t="s">
        <v>300</v>
      </c>
      <c r="G153" s="35" t="s">
        <v>58</v>
      </c>
      <c r="H153" s="36">
        <v>63.65</v>
      </c>
      <c r="I153" s="34">
        <f t="shared" si="6"/>
        <v>25.46</v>
      </c>
      <c r="J153" s="36">
        <v>81.8</v>
      </c>
      <c r="K153" s="36">
        <f t="shared" si="7"/>
        <v>49.08</v>
      </c>
      <c r="L153" s="46">
        <f t="shared" si="8"/>
        <v>74.53999999999999</v>
      </c>
      <c r="M153" s="47">
        <f>SUMPRODUCT((F153=$F$3:$F$277)*(L153&lt;$L$3:$L$277))+1</f>
        <v>15</v>
      </c>
      <c r="N153" s="48"/>
      <c r="O153" s="48"/>
    </row>
    <row r="154" spans="1:15" s="26" customFormat="1" ht="24.75" customHeight="1">
      <c r="A154" s="32">
        <v>152</v>
      </c>
      <c r="B154" s="35" t="s">
        <v>329</v>
      </c>
      <c r="C154" s="35" t="s">
        <v>15</v>
      </c>
      <c r="D154" s="35" t="s">
        <v>330</v>
      </c>
      <c r="E154" s="35" t="s">
        <v>17</v>
      </c>
      <c r="F154" s="35" t="s">
        <v>300</v>
      </c>
      <c r="G154" s="35" t="s">
        <v>58</v>
      </c>
      <c r="H154" s="36">
        <v>65.9</v>
      </c>
      <c r="I154" s="34">
        <f t="shared" si="6"/>
        <v>26.360000000000003</v>
      </c>
      <c r="J154" s="36">
        <v>80.2</v>
      </c>
      <c r="K154" s="36">
        <f t="shared" si="7"/>
        <v>48.12</v>
      </c>
      <c r="L154" s="46">
        <f t="shared" si="8"/>
        <v>74.48</v>
      </c>
      <c r="M154" s="47">
        <f>SUMPRODUCT((F154=$F$3:$F$277)*(L154&lt;$L$3:$L$277))+1</f>
        <v>16</v>
      </c>
      <c r="N154" s="48"/>
      <c r="O154" s="48"/>
    </row>
    <row r="155" spans="1:15" s="26" customFormat="1" ht="24.75" customHeight="1">
      <c r="A155" s="32">
        <v>153</v>
      </c>
      <c r="B155" s="35" t="s">
        <v>331</v>
      </c>
      <c r="C155" s="35" t="s">
        <v>15</v>
      </c>
      <c r="D155" s="35" t="s">
        <v>332</v>
      </c>
      <c r="E155" s="35" t="s">
        <v>17</v>
      </c>
      <c r="F155" s="35" t="s">
        <v>300</v>
      </c>
      <c r="G155" s="35" t="s">
        <v>58</v>
      </c>
      <c r="H155" s="36">
        <v>62.85</v>
      </c>
      <c r="I155" s="34">
        <f t="shared" si="6"/>
        <v>25.14</v>
      </c>
      <c r="J155" s="36">
        <v>81.2</v>
      </c>
      <c r="K155" s="36">
        <f t="shared" si="7"/>
        <v>48.72</v>
      </c>
      <c r="L155" s="46">
        <f t="shared" si="8"/>
        <v>73.86</v>
      </c>
      <c r="M155" s="47">
        <f>SUMPRODUCT((F155=$F$3:$F$277)*(L155&lt;$L$3:$L$277))+1</f>
        <v>17</v>
      </c>
      <c r="N155" s="48"/>
      <c r="O155" s="48"/>
    </row>
    <row r="156" spans="1:15" s="26" customFormat="1" ht="24.75" customHeight="1">
      <c r="A156" s="32">
        <v>154</v>
      </c>
      <c r="B156" s="35" t="s">
        <v>333</v>
      </c>
      <c r="C156" s="35" t="s">
        <v>15</v>
      </c>
      <c r="D156" s="35" t="s">
        <v>334</v>
      </c>
      <c r="E156" s="35" t="s">
        <v>17</v>
      </c>
      <c r="F156" s="35" t="s">
        <v>300</v>
      </c>
      <c r="G156" s="35" t="s">
        <v>58</v>
      </c>
      <c r="H156" s="36">
        <v>62.85</v>
      </c>
      <c r="I156" s="34">
        <f t="shared" si="6"/>
        <v>25.14</v>
      </c>
      <c r="J156" s="36">
        <v>80.8</v>
      </c>
      <c r="K156" s="36">
        <f t="shared" si="7"/>
        <v>48.48</v>
      </c>
      <c r="L156" s="46">
        <f t="shared" si="8"/>
        <v>73.62</v>
      </c>
      <c r="M156" s="47">
        <f>SUMPRODUCT((F156=$F$3:$F$277)*(L156&lt;$L$3:$L$277))+1</f>
        <v>18</v>
      </c>
      <c r="N156" s="48"/>
      <c r="O156" s="48"/>
    </row>
    <row r="157" spans="1:15" s="26" customFormat="1" ht="24.75" customHeight="1">
      <c r="A157" s="32">
        <v>155</v>
      </c>
      <c r="B157" s="35" t="s">
        <v>335</v>
      </c>
      <c r="C157" s="35" t="s">
        <v>15</v>
      </c>
      <c r="D157" s="35" t="s">
        <v>336</v>
      </c>
      <c r="E157" s="35" t="s">
        <v>17</v>
      </c>
      <c r="F157" s="35" t="s">
        <v>300</v>
      </c>
      <c r="G157" s="35" t="s">
        <v>58</v>
      </c>
      <c r="H157" s="36">
        <v>64</v>
      </c>
      <c r="I157" s="34">
        <f t="shared" si="6"/>
        <v>25.6</v>
      </c>
      <c r="J157" s="36">
        <v>79.8</v>
      </c>
      <c r="K157" s="36">
        <f t="shared" si="7"/>
        <v>47.879999999999995</v>
      </c>
      <c r="L157" s="46">
        <f t="shared" si="8"/>
        <v>73.47999999999999</v>
      </c>
      <c r="M157" s="47">
        <f>SUMPRODUCT((F157=$F$3:$F$277)*(L157&lt;$L$3:$L$277))+1</f>
        <v>19</v>
      </c>
      <c r="N157" s="48"/>
      <c r="O157" s="48"/>
    </row>
    <row r="158" spans="1:15" s="26" customFormat="1" ht="24.75" customHeight="1">
      <c r="A158" s="32">
        <v>156</v>
      </c>
      <c r="B158" s="35" t="s">
        <v>337</v>
      </c>
      <c r="C158" s="35" t="s">
        <v>15</v>
      </c>
      <c r="D158" s="35" t="s">
        <v>338</v>
      </c>
      <c r="E158" s="35" t="s">
        <v>17</v>
      </c>
      <c r="F158" s="35" t="s">
        <v>300</v>
      </c>
      <c r="G158" s="35" t="s">
        <v>58</v>
      </c>
      <c r="H158" s="36">
        <v>63.75</v>
      </c>
      <c r="I158" s="34">
        <f t="shared" si="6"/>
        <v>25.5</v>
      </c>
      <c r="J158" s="36">
        <v>79</v>
      </c>
      <c r="K158" s="36">
        <f t="shared" si="7"/>
        <v>47.4</v>
      </c>
      <c r="L158" s="46">
        <f t="shared" si="8"/>
        <v>72.9</v>
      </c>
      <c r="M158" s="47">
        <f>SUMPRODUCT((F158=$F$3:$F$277)*(L158&lt;$L$3:$L$277))+1</f>
        <v>20</v>
      </c>
      <c r="N158" s="48"/>
      <c r="O158" s="48"/>
    </row>
    <row r="159" spans="1:15" s="26" customFormat="1" ht="24.75" customHeight="1">
      <c r="A159" s="32">
        <v>157</v>
      </c>
      <c r="B159" s="35" t="s">
        <v>339</v>
      </c>
      <c r="C159" s="35" t="s">
        <v>15</v>
      </c>
      <c r="D159" s="35" t="s">
        <v>340</v>
      </c>
      <c r="E159" s="35" t="s">
        <v>17</v>
      </c>
      <c r="F159" s="35" t="s">
        <v>300</v>
      </c>
      <c r="G159" s="35" t="s">
        <v>58</v>
      </c>
      <c r="H159" s="36">
        <v>63.6</v>
      </c>
      <c r="I159" s="34">
        <f t="shared" si="6"/>
        <v>25.44</v>
      </c>
      <c r="J159" s="36">
        <v>78.8</v>
      </c>
      <c r="K159" s="36">
        <f t="shared" si="7"/>
        <v>47.279999999999994</v>
      </c>
      <c r="L159" s="46">
        <f t="shared" si="8"/>
        <v>72.72</v>
      </c>
      <c r="M159" s="47">
        <f>SUMPRODUCT((F159=$F$3:$F$277)*(L159&lt;$L$3:$L$277))+1</f>
        <v>21</v>
      </c>
      <c r="N159" s="48"/>
      <c r="O159" s="48"/>
    </row>
    <row r="160" spans="1:15" s="26" customFormat="1" ht="24.75" customHeight="1">
      <c r="A160" s="32">
        <v>158</v>
      </c>
      <c r="B160" s="35" t="s">
        <v>341</v>
      </c>
      <c r="C160" s="35" t="s">
        <v>15</v>
      </c>
      <c r="D160" s="35" t="s">
        <v>342</v>
      </c>
      <c r="E160" s="35" t="s">
        <v>17</v>
      </c>
      <c r="F160" s="35" t="s">
        <v>300</v>
      </c>
      <c r="G160" s="35" t="s">
        <v>58</v>
      </c>
      <c r="H160" s="36">
        <v>62.75</v>
      </c>
      <c r="I160" s="34">
        <f t="shared" si="6"/>
        <v>25.1</v>
      </c>
      <c r="J160" s="36">
        <v>79.2</v>
      </c>
      <c r="K160" s="36">
        <f t="shared" si="7"/>
        <v>47.52</v>
      </c>
      <c r="L160" s="46">
        <f t="shared" si="8"/>
        <v>72.62</v>
      </c>
      <c r="M160" s="47">
        <f>SUMPRODUCT((F160=$F$3:$F$277)*(L160&lt;$L$3:$L$277))+1</f>
        <v>22</v>
      </c>
      <c r="N160" s="48"/>
      <c r="O160" s="48"/>
    </row>
    <row r="161" spans="1:15" s="26" customFormat="1" ht="24.75" customHeight="1">
      <c r="A161" s="32">
        <v>159</v>
      </c>
      <c r="B161" s="35" t="s">
        <v>343</v>
      </c>
      <c r="C161" s="35" t="s">
        <v>15</v>
      </c>
      <c r="D161" s="35" t="s">
        <v>344</v>
      </c>
      <c r="E161" s="35" t="s">
        <v>17</v>
      </c>
      <c r="F161" s="35" t="s">
        <v>300</v>
      </c>
      <c r="G161" s="35" t="s">
        <v>58</v>
      </c>
      <c r="H161" s="36">
        <v>63.85</v>
      </c>
      <c r="I161" s="34">
        <f t="shared" si="6"/>
        <v>25.540000000000003</v>
      </c>
      <c r="J161" s="36">
        <v>78.2</v>
      </c>
      <c r="K161" s="36">
        <f t="shared" si="7"/>
        <v>46.92</v>
      </c>
      <c r="L161" s="46">
        <f t="shared" si="8"/>
        <v>72.46000000000001</v>
      </c>
      <c r="M161" s="47">
        <f>SUMPRODUCT((F161=$F$3:$F$277)*(L161&lt;$L$3:$L$277))+1</f>
        <v>23</v>
      </c>
      <c r="N161" s="48"/>
      <c r="O161" s="48"/>
    </row>
    <row r="162" spans="1:15" s="26" customFormat="1" ht="24.75" customHeight="1">
      <c r="A162" s="32">
        <v>160</v>
      </c>
      <c r="B162" s="35" t="s">
        <v>345</v>
      </c>
      <c r="C162" s="35" t="s">
        <v>15</v>
      </c>
      <c r="D162" s="35" t="s">
        <v>346</v>
      </c>
      <c r="E162" s="35" t="s">
        <v>17</v>
      </c>
      <c r="F162" s="35" t="s">
        <v>300</v>
      </c>
      <c r="G162" s="35" t="s">
        <v>58</v>
      </c>
      <c r="H162" s="36">
        <v>65.9</v>
      </c>
      <c r="I162" s="34">
        <f t="shared" si="6"/>
        <v>26.360000000000003</v>
      </c>
      <c r="J162" s="36">
        <v>76.2</v>
      </c>
      <c r="K162" s="36">
        <f t="shared" si="7"/>
        <v>45.72</v>
      </c>
      <c r="L162" s="46">
        <f t="shared" si="8"/>
        <v>72.08</v>
      </c>
      <c r="M162" s="47">
        <f>SUMPRODUCT((F162=$F$3:$F$277)*(L162&lt;$L$3:$L$277))+1</f>
        <v>24</v>
      </c>
      <c r="N162" s="48"/>
      <c r="O162" s="48"/>
    </row>
    <row r="163" spans="1:15" s="26" customFormat="1" ht="24.75" customHeight="1">
      <c r="A163" s="32">
        <v>161</v>
      </c>
      <c r="B163" s="35" t="s">
        <v>347</v>
      </c>
      <c r="C163" s="35" t="s">
        <v>15</v>
      </c>
      <c r="D163" s="35" t="s">
        <v>348</v>
      </c>
      <c r="E163" s="35" t="s">
        <v>17</v>
      </c>
      <c r="F163" s="35" t="s">
        <v>300</v>
      </c>
      <c r="G163" s="35" t="s">
        <v>58</v>
      </c>
      <c r="H163" s="36">
        <v>65.25</v>
      </c>
      <c r="I163" s="34">
        <f t="shared" si="6"/>
        <v>26.1</v>
      </c>
      <c r="J163" s="36">
        <v>72.8</v>
      </c>
      <c r="K163" s="36">
        <f t="shared" si="7"/>
        <v>43.68</v>
      </c>
      <c r="L163" s="46">
        <f t="shared" si="8"/>
        <v>69.78</v>
      </c>
      <c r="M163" s="47">
        <f>SUMPRODUCT((F163=$F$3:$F$277)*(L163&lt;$L$3:$L$277))+1</f>
        <v>25</v>
      </c>
      <c r="N163" s="48"/>
      <c r="O163" s="48"/>
    </row>
    <row r="164" spans="1:15" s="26" customFormat="1" ht="24.75" customHeight="1">
      <c r="A164" s="32">
        <v>162</v>
      </c>
      <c r="B164" s="35" t="s">
        <v>349</v>
      </c>
      <c r="C164" s="35" t="s">
        <v>15</v>
      </c>
      <c r="D164" s="35" t="s">
        <v>350</v>
      </c>
      <c r="E164" s="35" t="s">
        <v>17</v>
      </c>
      <c r="F164" s="35" t="s">
        <v>300</v>
      </c>
      <c r="G164" s="35" t="s">
        <v>58</v>
      </c>
      <c r="H164" s="36">
        <v>63.05</v>
      </c>
      <c r="I164" s="34">
        <f t="shared" si="6"/>
        <v>25.22</v>
      </c>
      <c r="J164" s="36">
        <v>72.8</v>
      </c>
      <c r="K164" s="36">
        <f t="shared" si="7"/>
        <v>43.68</v>
      </c>
      <c r="L164" s="46">
        <f t="shared" si="8"/>
        <v>68.9</v>
      </c>
      <c r="M164" s="47">
        <f>SUMPRODUCT((F164=$F$3:$F$277)*(L164&lt;$L$3:$L$277))+1</f>
        <v>26</v>
      </c>
      <c r="N164" s="48"/>
      <c r="O164" s="48"/>
    </row>
    <row r="165" spans="1:15" s="25" customFormat="1" ht="24.75" customHeight="1">
      <c r="A165" s="32">
        <v>163</v>
      </c>
      <c r="B165" s="35" t="s">
        <v>351</v>
      </c>
      <c r="C165" s="35" t="s">
        <v>15</v>
      </c>
      <c r="D165" s="35" t="s">
        <v>352</v>
      </c>
      <c r="E165" s="35" t="s">
        <v>17</v>
      </c>
      <c r="F165" s="35" t="s">
        <v>300</v>
      </c>
      <c r="G165" s="35" t="s">
        <v>58</v>
      </c>
      <c r="H165" s="36">
        <v>62.4</v>
      </c>
      <c r="I165" s="34">
        <f t="shared" si="6"/>
        <v>24.96</v>
      </c>
      <c r="J165" s="36"/>
      <c r="K165" s="36">
        <f t="shared" si="7"/>
        <v>0</v>
      </c>
      <c r="L165" s="46">
        <f t="shared" si="8"/>
        <v>24.96</v>
      </c>
      <c r="M165" s="47">
        <f>SUMPRODUCT((F165=$F$3:$F$277)*(L165&lt;$L$3:$L$277))+1</f>
        <v>27</v>
      </c>
      <c r="N165" s="48"/>
      <c r="O165" s="48"/>
    </row>
    <row r="166" spans="1:15" s="25" customFormat="1" ht="24.75" customHeight="1">
      <c r="A166" s="32">
        <v>164</v>
      </c>
      <c r="B166" s="33" t="s">
        <v>353</v>
      </c>
      <c r="C166" s="33" t="s">
        <v>15</v>
      </c>
      <c r="D166" s="33" t="s">
        <v>354</v>
      </c>
      <c r="E166" s="33" t="s">
        <v>17</v>
      </c>
      <c r="F166" s="33" t="s">
        <v>355</v>
      </c>
      <c r="G166" s="33" t="s">
        <v>356</v>
      </c>
      <c r="H166" s="34">
        <v>81.95</v>
      </c>
      <c r="I166" s="34">
        <f t="shared" si="6"/>
        <v>32.78</v>
      </c>
      <c r="J166" s="34">
        <v>83.86</v>
      </c>
      <c r="K166" s="34">
        <f t="shared" si="7"/>
        <v>50.315999999999995</v>
      </c>
      <c r="L166" s="43">
        <f t="shared" si="8"/>
        <v>83.096</v>
      </c>
      <c r="M166" s="44">
        <f>SUMPRODUCT((F166=$F$3:$F$277)*(L166&lt;$L$3:$L$277))+1</f>
        <v>1</v>
      </c>
      <c r="N166" s="45"/>
      <c r="O166" s="45"/>
    </row>
    <row r="167" spans="1:15" s="25" customFormat="1" ht="24.75" customHeight="1">
      <c r="A167" s="32">
        <v>165</v>
      </c>
      <c r="B167" s="33" t="s">
        <v>357</v>
      </c>
      <c r="C167" s="33" t="s">
        <v>15</v>
      </c>
      <c r="D167" s="33" t="s">
        <v>358</v>
      </c>
      <c r="E167" s="33" t="s">
        <v>17</v>
      </c>
      <c r="F167" s="33" t="s">
        <v>355</v>
      </c>
      <c r="G167" s="33" t="s">
        <v>356</v>
      </c>
      <c r="H167" s="34">
        <v>82.55</v>
      </c>
      <c r="I167" s="34">
        <f t="shared" si="6"/>
        <v>33.02</v>
      </c>
      <c r="J167" s="34">
        <v>81.48</v>
      </c>
      <c r="K167" s="34">
        <f t="shared" si="7"/>
        <v>48.888</v>
      </c>
      <c r="L167" s="43">
        <f t="shared" si="8"/>
        <v>81.908</v>
      </c>
      <c r="M167" s="44">
        <f>SUMPRODUCT((F167=$F$3:$F$277)*(L167&lt;$L$3:$L$277))+1</f>
        <v>2</v>
      </c>
      <c r="N167" s="45"/>
      <c r="O167" s="45"/>
    </row>
    <row r="168" spans="1:15" s="25" customFormat="1" ht="24.75" customHeight="1">
      <c r="A168" s="32">
        <v>166</v>
      </c>
      <c r="B168" s="33" t="s">
        <v>359</v>
      </c>
      <c r="C168" s="33" t="s">
        <v>15</v>
      </c>
      <c r="D168" s="33" t="s">
        <v>360</v>
      </c>
      <c r="E168" s="33" t="s">
        <v>17</v>
      </c>
      <c r="F168" s="33" t="s">
        <v>355</v>
      </c>
      <c r="G168" s="33" t="s">
        <v>356</v>
      </c>
      <c r="H168" s="34">
        <v>78.35</v>
      </c>
      <c r="I168" s="34">
        <f t="shared" si="6"/>
        <v>31.34</v>
      </c>
      <c r="J168" s="34">
        <v>82.88</v>
      </c>
      <c r="K168" s="34">
        <f t="shared" si="7"/>
        <v>49.727999999999994</v>
      </c>
      <c r="L168" s="43">
        <f t="shared" si="8"/>
        <v>81.068</v>
      </c>
      <c r="M168" s="44">
        <f>SUMPRODUCT((F168=$F$3:$F$277)*(L168&lt;$L$3:$L$277))+1</f>
        <v>3</v>
      </c>
      <c r="N168" s="45"/>
      <c r="O168" s="45"/>
    </row>
    <row r="169" spans="1:15" s="25" customFormat="1" ht="24.75" customHeight="1">
      <c r="A169" s="32">
        <v>167</v>
      </c>
      <c r="B169" s="33" t="s">
        <v>361</v>
      </c>
      <c r="C169" s="33" t="s">
        <v>15</v>
      </c>
      <c r="D169" s="33" t="s">
        <v>362</v>
      </c>
      <c r="E169" s="33" t="s">
        <v>17</v>
      </c>
      <c r="F169" s="33" t="s">
        <v>355</v>
      </c>
      <c r="G169" s="33" t="s">
        <v>356</v>
      </c>
      <c r="H169" s="34">
        <v>76.8</v>
      </c>
      <c r="I169" s="34">
        <f t="shared" si="6"/>
        <v>30.72</v>
      </c>
      <c r="J169" s="34">
        <v>83.86</v>
      </c>
      <c r="K169" s="34">
        <f t="shared" si="7"/>
        <v>50.315999999999995</v>
      </c>
      <c r="L169" s="43">
        <f t="shared" si="8"/>
        <v>81.036</v>
      </c>
      <c r="M169" s="44">
        <f>SUMPRODUCT((F169=$F$3:$F$277)*(L169&lt;$L$3:$L$277))+1</f>
        <v>4</v>
      </c>
      <c r="N169" s="45"/>
      <c r="O169" s="45"/>
    </row>
    <row r="170" spans="1:15" s="25" customFormat="1" ht="24.75" customHeight="1">
      <c r="A170" s="32">
        <v>168</v>
      </c>
      <c r="B170" s="33" t="s">
        <v>363</v>
      </c>
      <c r="C170" s="33" t="s">
        <v>15</v>
      </c>
      <c r="D170" s="33" t="s">
        <v>364</v>
      </c>
      <c r="E170" s="33" t="s">
        <v>17</v>
      </c>
      <c r="F170" s="33" t="s">
        <v>355</v>
      </c>
      <c r="G170" s="33" t="s">
        <v>356</v>
      </c>
      <c r="H170" s="34">
        <v>75.65</v>
      </c>
      <c r="I170" s="34">
        <f t="shared" si="6"/>
        <v>30.260000000000005</v>
      </c>
      <c r="J170" s="34">
        <v>83.9</v>
      </c>
      <c r="K170" s="34">
        <f t="shared" si="7"/>
        <v>50.34</v>
      </c>
      <c r="L170" s="43">
        <f t="shared" si="8"/>
        <v>80.60000000000001</v>
      </c>
      <c r="M170" s="44">
        <f>SUMPRODUCT((F170=$F$3:$F$277)*(L170&lt;$L$3:$L$277))+1</f>
        <v>5</v>
      </c>
      <c r="N170" s="45"/>
      <c r="O170" s="45"/>
    </row>
    <row r="171" spans="1:15" s="25" customFormat="1" ht="24.75" customHeight="1">
      <c r="A171" s="32">
        <v>169</v>
      </c>
      <c r="B171" s="33" t="s">
        <v>365</v>
      </c>
      <c r="C171" s="33" t="s">
        <v>15</v>
      </c>
      <c r="D171" s="33" t="s">
        <v>366</v>
      </c>
      <c r="E171" s="33" t="s">
        <v>17</v>
      </c>
      <c r="F171" s="33" t="s">
        <v>355</v>
      </c>
      <c r="G171" s="33" t="s">
        <v>356</v>
      </c>
      <c r="H171" s="34">
        <v>74.7</v>
      </c>
      <c r="I171" s="34">
        <f t="shared" si="6"/>
        <v>29.880000000000003</v>
      </c>
      <c r="J171" s="34">
        <v>81.18</v>
      </c>
      <c r="K171" s="34">
        <f t="shared" si="7"/>
        <v>48.708000000000006</v>
      </c>
      <c r="L171" s="43">
        <f t="shared" si="8"/>
        <v>78.58800000000001</v>
      </c>
      <c r="M171" s="44">
        <f>SUMPRODUCT((F171=$F$3:$F$277)*(L171&lt;$L$3:$L$277))+1</f>
        <v>6</v>
      </c>
      <c r="N171" s="45"/>
      <c r="O171" s="45"/>
    </row>
    <row r="172" spans="1:15" s="25" customFormat="1" ht="24.75" customHeight="1">
      <c r="A172" s="32">
        <v>170</v>
      </c>
      <c r="B172" s="33" t="s">
        <v>367</v>
      </c>
      <c r="C172" s="33" t="s">
        <v>15</v>
      </c>
      <c r="D172" s="33" t="s">
        <v>368</v>
      </c>
      <c r="E172" s="33" t="s">
        <v>17</v>
      </c>
      <c r="F172" s="33" t="s">
        <v>355</v>
      </c>
      <c r="G172" s="33" t="s">
        <v>356</v>
      </c>
      <c r="H172" s="34">
        <v>73.1</v>
      </c>
      <c r="I172" s="34">
        <f t="shared" si="6"/>
        <v>29.24</v>
      </c>
      <c r="J172" s="34">
        <v>82.24</v>
      </c>
      <c r="K172" s="34">
        <f t="shared" si="7"/>
        <v>49.343999999999994</v>
      </c>
      <c r="L172" s="43">
        <f t="shared" si="8"/>
        <v>78.58399999999999</v>
      </c>
      <c r="M172" s="44">
        <f>SUMPRODUCT((F172=$F$3:$F$277)*(L172&lt;$L$3:$L$277))+1</f>
        <v>7</v>
      </c>
      <c r="N172" s="45"/>
      <c r="O172" s="45"/>
    </row>
    <row r="173" spans="1:15" s="25" customFormat="1" ht="24.75" customHeight="1">
      <c r="A173" s="32">
        <v>171</v>
      </c>
      <c r="B173" s="33" t="s">
        <v>369</v>
      </c>
      <c r="C173" s="33" t="s">
        <v>15</v>
      </c>
      <c r="D173" s="33" t="s">
        <v>370</v>
      </c>
      <c r="E173" s="33" t="s">
        <v>17</v>
      </c>
      <c r="F173" s="33" t="s">
        <v>355</v>
      </c>
      <c r="G173" s="33" t="s">
        <v>356</v>
      </c>
      <c r="H173" s="34">
        <v>74.75</v>
      </c>
      <c r="I173" s="34">
        <f t="shared" si="6"/>
        <v>29.900000000000002</v>
      </c>
      <c r="J173" s="34">
        <v>80.9</v>
      </c>
      <c r="K173" s="34">
        <f t="shared" si="7"/>
        <v>48.54</v>
      </c>
      <c r="L173" s="43">
        <f t="shared" si="8"/>
        <v>78.44</v>
      </c>
      <c r="M173" s="44">
        <f>SUMPRODUCT((F173=$F$3:$F$277)*(L173&lt;$L$3:$L$277))+1</f>
        <v>8</v>
      </c>
      <c r="N173" s="45"/>
      <c r="O173" s="45"/>
    </row>
    <row r="174" spans="1:15" s="25" customFormat="1" ht="24.75" customHeight="1">
      <c r="A174" s="32">
        <v>172</v>
      </c>
      <c r="B174" s="33" t="s">
        <v>371</v>
      </c>
      <c r="C174" s="33" t="s">
        <v>15</v>
      </c>
      <c r="D174" s="33" t="s">
        <v>372</v>
      </c>
      <c r="E174" s="33" t="s">
        <v>17</v>
      </c>
      <c r="F174" s="33" t="s">
        <v>355</v>
      </c>
      <c r="G174" s="33" t="s">
        <v>356</v>
      </c>
      <c r="H174" s="34">
        <v>71.55</v>
      </c>
      <c r="I174" s="34">
        <f t="shared" si="6"/>
        <v>28.62</v>
      </c>
      <c r="J174" s="34">
        <v>82.92</v>
      </c>
      <c r="K174" s="34">
        <f t="shared" si="7"/>
        <v>49.752</v>
      </c>
      <c r="L174" s="43">
        <f t="shared" si="8"/>
        <v>78.372</v>
      </c>
      <c r="M174" s="44">
        <f>SUMPRODUCT((F174=$F$3:$F$277)*(L174&lt;$L$3:$L$277))+1</f>
        <v>9</v>
      </c>
      <c r="N174" s="45"/>
      <c r="O174" s="45"/>
    </row>
    <row r="175" spans="1:15" s="25" customFormat="1" ht="24.75" customHeight="1">
      <c r="A175" s="32">
        <v>173</v>
      </c>
      <c r="B175" s="33" t="s">
        <v>373</v>
      </c>
      <c r="C175" s="33" t="s">
        <v>55</v>
      </c>
      <c r="D175" s="33" t="s">
        <v>374</v>
      </c>
      <c r="E175" s="33" t="s">
        <v>17</v>
      </c>
      <c r="F175" s="33" t="s">
        <v>355</v>
      </c>
      <c r="G175" s="33" t="s">
        <v>356</v>
      </c>
      <c r="H175" s="34">
        <v>73.9</v>
      </c>
      <c r="I175" s="34">
        <f t="shared" si="6"/>
        <v>29.560000000000002</v>
      </c>
      <c r="J175" s="34">
        <v>80.94</v>
      </c>
      <c r="K175" s="34">
        <f t="shared" si="7"/>
        <v>48.564</v>
      </c>
      <c r="L175" s="43">
        <f t="shared" si="8"/>
        <v>78.124</v>
      </c>
      <c r="M175" s="44">
        <f>SUMPRODUCT((F175=$F$3:$F$277)*(L175&lt;$L$3:$L$277))+1</f>
        <v>10</v>
      </c>
      <c r="N175" s="45"/>
      <c r="O175" s="45"/>
    </row>
    <row r="176" spans="1:15" s="25" customFormat="1" ht="24.75" customHeight="1">
      <c r="A176" s="32">
        <v>174</v>
      </c>
      <c r="B176" s="33" t="s">
        <v>375</v>
      </c>
      <c r="C176" s="33" t="s">
        <v>15</v>
      </c>
      <c r="D176" s="33" t="s">
        <v>376</v>
      </c>
      <c r="E176" s="33" t="s">
        <v>17</v>
      </c>
      <c r="F176" s="33" t="s">
        <v>355</v>
      </c>
      <c r="G176" s="33" t="s">
        <v>356</v>
      </c>
      <c r="H176" s="34">
        <v>74.1</v>
      </c>
      <c r="I176" s="34">
        <f t="shared" si="6"/>
        <v>29.64</v>
      </c>
      <c r="J176" s="34"/>
      <c r="K176" s="34">
        <f t="shared" si="7"/>
        <v>0</v>
      </c>
      <c r="L176" s="43">
        <f t="shared" si="8"/>
        <v>29.64</v>
      </c>
      <c r="M176" s="44">
        <f>SUMPRODUCT((F176=$F$3:$F$277)*(L176&lt;$L$3:$L$277))+1</f>
        <v>11</v>
      </c>
      <c r="N176" s="45"/>
      <c r="O176" s="45"/>
    </row>
    <row r="177" spans="1:15" s="25" customFormat="1" ht="24.75" customHeight="1">
      <c r="A177" s="32">
        <v>175</v>
      </c>
      <c r="B177" s="33" t="s">
        <v>377</v>
      </c>
      <c r="C177" s="33" t="s">
        <v>15</v>
      </c>
      <c r="D177" s="33" t="s">
        <v>378</v>
      </c>
      <c r="E177" s="33" t="s">
        <v>17</v>
      </c>
      <c r="F177" s="33" t="s">
        <v>379</v>
      </c>
      <c r="G177" s="33" t="s">
        <v>380</v>
      </c>
      <c r="H177" s="34">
        <v>77</v>
      </c>
      <c r="I177" s="34">
        <f t="shared" si="6"/>
        <v>30.8</v>
      </c>
      <c r="J177" s="34">
        <v>81.42</v>
      </c>
      <c r="K177" s="34">
        <f t="shared" si="7"/>
        <v>48.852</v>
      </c>
      <c r="L177" s="43">
        <f t="shared" si="8"/>
        <v>79.652</v>
      </c>
      <c r="M177" s="44">
        <f>SUMPRODUCT((F177=$F$3:$F$277)*(L177&lt;$L$3:$L$277))+1</f>
        <v>1</v>
      </c>
      <c r="N177" s="45"/>
      <c r="O177" s="45"/>
    </row>
    <row r="178" spans="1:15" s="25" customFormat="1" ht="24.75" customHeight="1">
      <c r="A178" s="32">
        <v>176</v>
      </c>
      <c r="B178" s="33" t="s">
        <v>381</v>
      </c>
      <c r="C178" s="33" t="s">
        <v>15</v>
      </c>
      <c r="D178" s="33" t="s">
        <v>382</v>
      </c>
      <c r="E178" s="33" t="s">
        <v>17</v>
      </c>
      <c r="F178" s="33" t="s">
        <v>379</v>
      </c>
      <c r="G178" s="33" t="s">
        <v>380</v>
      </c>
      <c r="H178" s="34">
        <v>74.6</v>
      </c>
      <c r="I178" s="34">
        <f t="shared" si="6"/>
        <v>29.84</v>
      </c>
      <c r="J178" s="34">
        <v>82.52</v>
      </c>
      <c r="K178" s="34">
        <f t="shared" si="7"/>
        <v>49.51199999999999</v>
      </c>
      <c r="L178" s="43">
        <f t="shared" si="8"/>
        <v>79.35199999999999</v>
      </c>
      <c r="M178" s="44">
        <f>SUMPRODUCT((F178=$F$3:$F$277)*(L178&lt;$L$3:$L$277))+1</f>
        <v>2</v>
      </c>
      <c r="N178" s="45"/>
      <c r="O178" s="45"/>
    </row>
    <row r="179" spans="1:15" s="25" customFormat="1" ht="24.75" customHeight="1">
      <c r="A179" s="32">
        <v>177</v>
      </c>
      <c r="B179" s="33" t="s">
        <v>383</v>
      </c>
      <c r="C179" s="33" t="s">
        <v>15</v>
      </c>
      <c r="D179" s="33" t="s">
        <v>384</v>
      </c>
      <c r="E179" s="33" t="s">
        <v>17</v>
      </c>
      <c r="F179" s="33" t="s">
        <v>379</v>
      </c>
      <c r="G179" s="33" t="s">
        <v>380</v>
      </c>
      <c r="H179" s="34">
        <v>69.6</v>
      </c>
      <c r="I179" s="34">
        <f t="shared" si="6"/>
        <v>27.84</v>
      </c>
      <c r="J179" s="34">
        <v>84.54</v>
      </c>
      <c r="K179" s="34">
        <f t="shared" si="7"/>
        <v>50.724000000000004</v>
      </c>
      <c r="L179" s="43">
        <f t="shared" si="8"/>
        <v>78.56400000000001</v>
      </c>
      <c r="M179" s="44">
        <f>SUMPRODUCT((F179=$F$3:$F$277)*(L179&lt;$L$3:$L$277))+1</f>
        <v>3</v>
      </c>
      <c r="N179" s="45"/>
      <c r="O179" s="45"/>
    </row>
    <row r="180" spans="1:15" s="25" customFormat="1" ht="24.75" customHeight="1">
      <c r="A180" s="32">
        <v>178</v>
      </c>
      <c r="B180" s="33" t="s">
        <v>385</v>
      </c>
      <c r="C180" s="33" t="s">
        <v>15</v>
      </c>
      <c r="D180" s="33" t="s">
        <v>386</v>
      </c>
      <c r="E180" s="33" t="s">
        <v>17</v>
      </c>
      <c r="F180" s="33" t="s">
        <v>379</v>
      </c>
      <c r="G180" s="33" t="s">
        <v>380</v>
      </c>
      <c r="H180" s="34">
        <v>66.75</v>
      </c>
      <c r="I180" s="34">
        <f t="shared" si="6"/>
        <v>26.700000000000003</v>
      </c>
      <c r="J180" s="34">
        <v>82.6</v>
      </c>
      <c r="K180" s="34">
        <f t="shared" si="7"/>
        <v>49.559999999999995</v>
      </c>
      <c r="L180" s="43">
        <f t="shared" si="8"/>
        <v>76.25999999999999</v>
      </c>
      <c r="M180" s="44">
        <f>SUMPRODUCT((F180=$F$3:$F$277)*(L180&lt;$L$3:$L$277))+1</f>
        <v>4</v>
      </c>
      <c r="N180" s="45"/>
      <c r="O180" s="45"/>
    </row>
    <row r="181" spans="1:15" s="25" customFormat="1" ht="24.75" customHeight="1">
      <c r="A181" s="32">
        <v>179</v>
      </c>
      <c r="B181" s="33" t="s">
        <v>387</v>
      </c>
      <c r="C181" s="33" t="s">
        <v>15</v>
      </c>
      <c r="D181" s="33" t="s">
        <v>388</v>
      </c>
      <c r="E181" s="33" t="s">
        <v>17</v>
      </c>
      <c r="F181" s="33" t="s">
        <v>379</v>
      </c>
      <c r="G181" s="33" t="s">
        <v>380</v>
      </c>
      <c r="H181" s="34">
        <v>64.05</v>
      </c>
      <c r="I181" s="34">
        <f t="shared" si="6"/>
        <v>25.62</v>
      </c>
      <c r="J181" s="34">
        <v>82.34</v>
      </c>
      <c r="K181" s="34">
        <f t="shared" si="7"/>
        <v>49.404</v>
      </c>
      <c r="L181" s="43">
        <f t="shared" si="8"/>
        <v>75.024</v>
      </c>
      <c r="M181" s="44">
        <f>SUMPRODUCT((F181=$F$3:$F$277)*(L181&lt;$L$3:$L$277))+1</f>
        <v>5</v>
      </c>
      <c r="N181" s="45"/>
      <c r="O181" s="45"/>
    </row>
    <row r="182" spans="1:15" s="25" customFormat="1" ht="24.75" customHeight="1">
      <c r="A182" s="32">
        <v>180</v>
      </c>
      <c r="B182" s="33" t="s">
        <v>389</v>
      </c>
      <c r="C182" s="33" t="s">
        <v>15</v>
      </c>
      <c r="D182" s="33" t="s">
        <v>390</v>
      </c>
      <c r="E182" s="33" t="s">
        <v>17</v>
      </c>
      <c r="F182" s="33" t="s">
        <v>379</v>
      </c>
      <c r="G182" s="33" t="s">
        <v>380</v>
      </c>
      <c r="H182" s="34">
        <v>63</v>
      </c>
      <c r="I182" s="34">
        <f t="shared" si="6"/>
        <v>25.200000000000003</v>
      </c>
      <c r="J182" s="34">
        <v>82.68</v>
      </c>
      <c r="K182" s="34">
        <f t="shared" si="7"/>
        <v>49.608000000000004</v>
      </c>
      <c r="L182" s="43">
        <f t="shared" si="8"/>
        <v>74.808</v>
      </c>
      <c r="M182" s="44">
        <f>SUMPRODUCT((F182=$F$3:$F$277)*(L182&lt;$L$3:$L$277))+1</f>
        <v>6</v>
      </c>
      <c r="N182" s="45"/>
      <c r="O182" s="45"/>
    </row>
    <row r="183" spans="1:15" s="25" customFormat="1" ht="24.75" customHeight="1">
      <c r="A183" s="32">
        <v>181</v>
      </c>
      <c r="B183" s="33" t="s">
        <v>391</v>
      </c>
      <c r="C183" s="33" t="s">
        <v>15</v>
      </c>
      <c r="D183" s="33" t="s">
        <v>392</v>
      </c>
      <c r="E183" s="33" t="s">
        <v>17</v>
      </c>
      <c r="F183" s="33" t="s">
        <v>379</v>
      </c>
      <c r="G183" s="33" t="s">
        <v>380</v>
      </c>
      <c r="H183" s="34">
        <v>66.55</v>
      </c>
      <c r="I183" s="34">
        <f t="shared" si="6"/>
        <v>26.62</v>
      </c>
      <c r="J183" s="34">
        <v>79.48</v>
      </c>
      <c r="K183" s="34">
        <f t="shared" si="7"/>
        <v>47.688</v>
      </c>
      <c r="L183" s="43">
        <f t="shared" si="8"/>
        <v>74.308</v>
      </c>
      <c r="M183" s="44">
        <f>SUMPRODUCT((F183=$F$3:$F$277)*(L183&lt;$L$3:$L$277))+1</f>
        <v>7</v>
      </c>
      <c r="N183" s="45"/>
      <c r="O183" s="45"/>
    </row>
    <row r="184" spans="1:15" s="25" customFormat="1" ht="24.75" customHeight="1">
      <c r="A184" s="32">
        <v>182</v>
      </c>
      <c r="B184" s="33" t="s">
        <v>393</v>
      </c>
      <c r="C184" s="33" t="s">
        <v>15</v>
      </c>
      <c r="D184" s="33" t="s">
        <v>394</v>
      </c>
      <c r="E184" s="33" t="s">
        <v>17</v>
      </c>
      <c r="F184" s="33" t="s">
        <v>379</v>
      </c>
      <c r="G184" s="33" t="s">
        <v>380</v>
      </c>
      <c r="H184" s="34">
        <v>62.1</v>
      </c>
      <c r="I184" s="34">
        <f t="shared" si="6"/>
        <v>24.840000000000003</v>
      </c>
      <c r="J184" s="34">
        <v>80.64</v>
      </c>
      <c r="K184" s="34">
        <f t="shared" si="7"/>
        <v>48.384</v>
      </c>
      <c r="L184" s="43">
        <f t="shared" si="8"/>
        <v>73.224</v>
      </c>
      <c r="M184" s="44">
        <f>SUMPRODUCT((F184=$F$3:$F$277)*(L184&lt;$L$3:$L$277))+1</f>
        <v>8</v>
      </c>
      <c r="N184" s="45"/>
      <c r="O184" s="45"/>
    </row>
    <row r="185" spans="1:15" s="25" customFormat="1" ht="24.75" customHeight="1">
      <c r="A185" s="32">
        <v>183</v>
      </c>
      <c r="B185" s="33" t="s">
        <v>395</v>
      </c>
      <c r="C185" s="33" t="s">
        <v>15</v>
      </c>
      <c r="D185" s="33" t="s">
        <v>396</v>
      </c>
      <c r="E185" s="33" t="s">
        <v>17</v>
      </c>
      <c r="F185" s="33" t="s">
        <v>379</v>
      </c>
      <c r="G185" s="33" t="s">
        <v>380</v>
      </c>
      <c r="H185" s="34">
        <v>66.75</v>
      </c>
      <c r="I185" s="34">
        <f t="shared" si="6"/>
        <v>26.700000000000003</v>
      </c>
      <c r="J185" s="34">
        <v>76.88</v>
      </c>
      <c r="K185" s="34">
        <f t="shared" si="7"/>
        <v>46.12799999999999</v>
      </c>
      <c r="L185" s="43">
        <f t="shared" si="8"/>
        <v>72.828</v>
      </c>
      <c r="M185" s="44">
        <f>SUMPRODUCT((F185=$F$3:$F$277)*(L185&lt;$L$3:$L$277))+1</f>
        <v>9</v>
      </c>
      <c r="N185" s="45"/>
      <c r="O185" s="45"/>
    </row>
    <row r="186" spans="1:15" s="25" customFormat="1" ht="24.75" customHeight="1">
      <c r="A186" s="32">
        <v>184</v>
      </c>
      <c r="B186" s="35" t="s">
        <v>397</v>
      </c>
      <c r="C186" s="35" t="s">
        <v>15</v>
      </c>
      <c r="D186" s="35" t="s">
        <v>398</v>
      </c>
      <c r="E186" s="35" t="s">
        <v>17</v>
      </c>
      <c r="F186" s="35" t="s">
        <v>399</v>
      </c>
      <c r="G186" s="35" t="s">
        <v>171</v>
      </c>
      <c r="H186" s="36">
        <v>72.25</v>
      </c>
      <c r="I186" s="34">
        <f t="shared" si="6"/>
        <v>28.900000000000002</v>
      </c>
      <c r="J186" s="36">
        <v>82.96</v>
      </c>
      <c r="K186" s="36">
        <f t="shared" si="7"/>
        <v>49.775999999999996</v>
      </c>
      <c r="L186" s="46">
        <f t="shared" si="8"/>
        <v>78.676</v>
      </c>
      <c r="M186" s="47">
        <f>SUMPRODUCT((F186=$F$3:$F$277)*(L186&lt;$L$3:$L$277))+1</f>
        <v>1</v>
      </c>
      <c r="N186" s="48"/>
      <c r="O186" s="48"/>
    </row>
    <row r="187" spans="1:15" s="25" customFormat="1" ht="24.75" customHeight="1">
      <c r="A187" s="32">
        <v>185</v>
      </c>
      <c r="B187" s="35" t="s">
        <v>400</v>
      </c>
      <c r="C187" s="35" t="s">
        <v>15</v>
      </c>
      <c r="D187" s="35" t="s">
        <v>401</v>
      </c>
      <c r="E187" s="35" t="s">
        <v>17</v>
      </c>
      <c r="F187" s="35" t="s">
        <v>399</v>
      </c>
      <c r="G187" s="35" t="s">
        <v>171</v>
      </c>
      <c r="H187" s="36">
        <v>71.8</v>
      </c>
      <c r="I187" s="34">
        <f t="shared" si="6"/>
        <v>28.72</v>
      </c>
      <c r="J187" s="36">
        <v>83.1</v>
      </c>
      <c r="K187" s="36">
        <f t="shared" si="7"/>
        <v>49.85999999999999</v>
      </c>
      <c r="L187" s="46">
        <f t="shared" si="8"/>
        <v>78.57999999999998</v>
      </c>
      <c r="M187" s="47">
        <f>SUMPRODUCT((F187=$F$3:$F$277)*(L187&lt;$L$3:$L$277))+1</f>
        <v>2</v>
      </c>
      <c r="N187" s="48"/>
      <c r="O187" s="48"/>
    </row>
    <row r="188" spans="1:15" s="25" customFormat="1" ht="24.75" customHeight="1">
      <c r="A188" s="32">
        <v>186</v>
      </c>
      <c r="B188" s="35" t="s">
        <v>402</v>
      </c>
      <c r="C188" s="35" t="s">
        <v>15</v>
      </c>
      <c r="D188" s="35" t="s">
        <v>403</v>
      </c>
      <c r="E188" s="35" t="s">
        <v>17</v>
      </c>
      <c r="F188" s="35" t="s">
        <v>399</v>
      </c>
      <c r="G188" s="35" t="s">
        <v>171</v>
      </c>
      <c r="H188" s="36">
        <v>74.25</v>
      </c>
      <c r="I188" s="34">
        <f t="shared" si="6"/>
        <v>29.700000000000003</v>
      </c>
      <c r="J188" s="36">
        <v>80.6</v>
      </c>
      <c r="K188" s="36">
        <f t="shared" si="7"/>
        <v>48.35999999999999</v>
      </c>
      <c r="L188" s="46">
        <f t="shared" si="8"/>
        <v>78.06</v>
      </c>
      <c r="M188" s="47">
        <f>SUMPRODUCT((F188=$F$3:$F$277)*(L188&lt;$L$3:$L$277))+1</f>
        <v>3</v>
      </c>
      <c r="N188" s="48"/>
      <c r="O188" s="48"/>
    </row>
    <row r="189" spans="1:15" s="25" customFormat="1" ht="24.75" customHeight="1">
      <c r="A189" s="32">
        <v>187</v>
      </c>
      <c r="B189" s="35" t="s">
        <v>404</v>
      </c>
      <c r="C189" s="35" t="s">
        <v>15</v>
      </c>
      <c r="D189" s="35" t="s">
        <v>405</v>
      </c>
      <c r="E189" s="35" t="s">
        <v>17</v>
      </c>
      <c r="F189" s="35" t="s">
        <v>399</v>
      </c>
      <c r="G189" s="35" t="s">
        <v>171</v>
      </c>
      <c r="H189" s="36">
        <v>70.35</v>
      </c>
      <c r="I189" s="34">
        <f t="shared" si="6"/>
        <v>28.14</v>
      </c>
      <c r="J189" s="36">
        <v>83.1</v>
      </c>
      <c r="K189" s="36">
        <f t="shared" si="7"/>
        <v>49.85999999999999</v>
      </c>
      <c r="L189" s="46">
        <f t="shared" si="8"/>
        <v>78</v>
      </c>
      <c r="M189" s="47">
        <f>SUMPRODUCT((F189=$F$3:$F$277)*(L189&lt;$L$3:$L$277))+1</f>
        <v>4</v>
      </c>
      <c r="N189" s="48"/>
      <c r="O189" s="48"/>
    </row>
    <row r="190" spans="1:15" s="25" customFormat="1" ht="24.75" customHeight="1">
      <c r="A190" s="32">
        <v>188</v>
      </c>
      <c r="B190" s="35" t="s">
        <v>406</v>
      </c>
      <c r="C190" s="35" t="s">
        <v>15</v>
      </c>
      <c r="D190" s="35" t="s">
        <v>407</v>
      </c>
      <c r="E190" s="35" t="s">
        <v>17</v>
      </c>
      <c r="F190" s="35" t="s">
        <v>399</v>
      </c>
      <c r="G190" s="35" t="s">
        <v>171</v>
      </c>
      <c r="H190" s="36">
        <v>73.35</v>
      </c>
      <c r="I190" s="34">
        <f t="shared" si="6"/>
        <v>29.34</v>
      </c>
      <c r="J190" s="36">
        <v>80.96</v>
      </c>
      <c r="K190" s="36">
        <f t="shared" si="7"/>
        <v>48.57599999999999</v>
      </c>
      <c r="L190" s="46">
        <f t="shared" si="8"/>
        <v>77.916</v>
      </c>
      <c r="M190" s="47">
        <f>SUMPRODUCT((F190=$F$3:$F$277)*(L190&lt;$L$3:$L$277))+1</f>
        <v>5</v>
      </c>
      <c r="N190" s="48"/>
      <c r="O190" s="48"/>
    </row>
    <row r="191" spans="1:15" s="25" customFormat="1" ht="24.75" customHeight="1">
      <c r="A191" s="32">
        <v>189</v>
      </c>
      <c r="B191" s="35" t="s">
        <v>408</v>
      </c>
      <c r="C191" s="35" t="s">
        <v>15</v>
      </c>
      <c r="D191" s="35" t="s">
        <v>409</v>
      </c>
      <c r="E191" s="35" t="s">
        <v>17</v>
      </c>
      <c r="F191" s="35" t="s">
        <v>399</v>
      </c>
      <c r="G191" s="35" t="s">
        <v>171</v>
      </c>
      <c r="H191" s="36">
        <v>70.45</v>
      </c>
      <c r="I191" s="34">
        <f t="shared" si="6"/>
        <v>28.180000000000003</v>
      </c>
      <c r="J191" s="36">
        <v>82.24</v>
      </c>
      <c r="K191" s="36">
        <f t="shared" si="7"/>
        <v>49.343999999999994</v>
      </c>
      <c r="L191" s="46">
        <f t="shared" si="8"/>
        <v>77.524</v>
      </c>
      <c r="M191" s="47">
        <f>SUMPRODUCT((F191=$F$3:$F$277)*(L191&lt;$L$3:$L$277))+1</f>
        <v>6</v>
      </c>
      <c r="N191" s="48"/>
      <c r="O191" s="48"/>
    </row>
    <row r="192" spans="1:15" s="25" customFormat="1" ht="24.75" customHeight="1">
      <c r="A192" s="32">
        <v>190</v>
      </c>
      <c r="B192" s="35" t="s">
        <v>410</v>
      </c>
      <c r="C192" s="35" t="s">
        <v>15</v>
      </c>
      <c r="D192" s="35" t="s">
        <v>411</v>
      </c>
      <c r="E192" s="35" t="s">
        <v>17</v>
      </c>
      <c r="F192" s="35" t="s">
        <v>399</v>
      </c>
      <c r="G192" s="35" t="s">
        <v>171</v>
      </c>
      <c r="H192" s="36">
        <v>70.35</v>
      </c>
      <c r="I192" s="34">
        <f t="shared" si="6"/>
        <v>28.14</v>
      </c>
      <c r="J192" s="36">
        <v>80.08</v>
      </c>
      <c r="K192" s="36">
        <f t="shared" si="7"/>
        <v>48.047999999999995</v>
      </c>
      <c r="L192" s="46">
        <f t="shared" si="8"/>
        <v>76.18799999999999</v>
      </c>
      <c r="M192" s="47">
        <f>SUMPRODUCT((F192=$F$3:$F$277)*(L192&lt;$L$3:$L$277))+1</f>
        <v>7</v>
      </c>
      <c r="N192" s="48"/>
      <c r="O192" s="48"/>
    </row>
    <row r="193" spans="1:15" s="25" customFormat="1" ht="24.75" customHeight="1">
      <c r="A193" s="32">
        <v>191</v>
      </c>
      <c r="B193" s="35" t="s">
        <v>412</v>
      </c>
      <c r="C193" s="35" t="s">
        <v>15</v>
      </c>
      <c r="D193" s="35" t="s">
        <v>413</v>
      </c>
      <c r="E193" s="35" t="s">
        <v>17</v>
      </c>
      <c r="F193" s="35" t="s">
        <v>399</v>
      </c>
      <c r="G193" s="35" t="s">
        <v>171</v>
      </c>
      <c r="H193" s="36">
        <v>67.65</v>
      </c>
      <c r="I193" s="34">
        <f t="shared" si="6"/>
        <v>27.060000000000002</v>
      </c>
      <c r="J193" s="36">
        <v>80.84</v>
      </c>
      <c r="K193" s="36">
        <f t="shared" si="7"/>
        <v>48.504</v>
      </c>
      <c r="L193" s="46">
        <f t="shared" si="8"/>
        <v>75.564</v>
      </c>
      <c r="M193" s="47">
        <f>SUMPRODUCT((F193=$F$3:$F$277)*(L193&lt;$L$3:$L$277))+1</f>
        <v>8</v>
      </c>
      <c r="N193" s="48"/>
      <c r="O193" s="48"/>
    </row>
    <row r="194" spans="1:15" s="25" customFormat="1" ht="24.75" customHeight="1">
      <c r="A194" s="32">
        <v>192</v>
      </c>
      <c r="B194" s="35" t="s">
        <v>414</v>
      </c>
      <c r="C194" s="35" t="s">
        <v>15</v>
      </c>
      <c r="D194" s="35" t="s">
        <v>415</v>
      </c>
      <c r="E194" s="35" t="s">
        <v>17</v>
      </c>
      <c r="F194" s="35" t="s">
        <v>399</v>
      </c>
      <c r="G194" s="35" t="s">
        <v>171</v>
      </c>
      <c r="H194" s="36">
        <v>63.6</v>
      </c>
      <c r="I194" s="34">
        <f t="shared" si="6"/>
        <v>25.44</v>
      </c>
      <c r="J194" s="36">
        <v>78.6</v>
      </c>
      <c r="K194" s="36">
        <f t="shared" si="7"/>
        <v>47.16</v>
      </c>
      <c r="L194" s="46">
        <f t="shared" si="8"/>
        <v>72.6</v>
      </c>
      <c r="M194" s="47">
        <f>SUMPRODUCT((F194=$F$3:$F$277)*(L194&lt;$L$3:$L$277))+1</f>
        <v>9</v>
      </c>
      <c r="N194" s="48"/>
      <c r="O194" s="48"/>
    </row>
    <row r="195" spans="1:15" s="25" customFormat="1" ht="24.75" customHeight="1">
      <c r="A195" s="32">
        <v>193</v>
      </c>
      <c r="B195" s="35" t="s">
        <v>416</v>
      </c>
      <c r="C195" s="35" t="s">
        <v>15</v>
      </c>
      <c r="D195" s="35" t="s">
        <v>417</v>
      </c>
      <c r="E195" s="35" t="s">
        <v>17</v>
      </c>
      <c r="F195" s="35" t="s">
        <v>399</v>
      </c>
      <c r="G195" s="35" t="s">
        <v>171</v>
      </c>
      <c r="H195" s="36">
        <v>60.4</v>
      </c>
      <c r="I195" s="34">
        <f aca="true" t="shared" si="9" ref="I195:I258">H195*0.4</f>
        <v>24.16</v>
      </c>
      <c r="J195" s="36">
        <v>80.42</v>
      </c>
      <c r="K195" s="36">
        <f aca="true" t="shared" si="10" ref="K195:K258">J195*0.6</f>
        <v>48.252</v>
      </c>
      <c r="L195" s="46">
        <f aca="true" t="shared" si="11" ref="L195:L258">I195+K195</f>
        <v>72.412</v>
      </c>
      <c r="M195" s="47">
        <f>SUMPRODUCT((F195=$F$3:$F$277)*(L195&lt;$L$3:$L$277))+1</f>
        <v>10</v>
      </c>
      <c r="N195" s="48"/>
      <c r="O195" s="48"/>
    </row>
    <row r="196" spans="1:15" s="25" customFormat="1" ht="24.75" customHeight="1">
      <c r="A196" s="32">
        <v>194</v>
      </c>
      <c r="B196" s="35" t="s">
        <v>418</v>
      </c>
      <c r="C196" s="35" t="s">
        <v>15</v>
      </c>
      <c r="D196" s="35" t="s">
        <v>419</v>
      </c>
      <c r="E196" s="35" t="s">
        <v>17</v>
      </c>
      <c r="F196" s="35" t="s">
        <v>399</v>
      </c>
      <c r="G196" s="35" t="s">
        <v>171</v>
      </c>
      <c r="H196" s="36">
        <v>66.6</v>
      </c>
      <c r="I196" s="34">
        <f t="shared" si="9"/>
        <v>26.64</v>
      </c>
      <c r="J196" s="36">
        <v>74.9</v>
      </c>
      <c r="K196" s="36">
        <f t="shared" si="10"/>
        <v>44.940000000000005</v>
      </c>
      <c r="L196" s="46">
        <f t="shared" si="11"/>
        <v>71.58000000000001</v>
      </c>
      <c r="M196" s="47">
        <f>SUMPRODUCT((F196=$F$3:$F$277)*(L196&lt;$L$3:$L$277))+1</f>
        <v>11</v>
      </c>
      <c r="N196" s="48"/>
      <c r="O196" s="48"/>
    </row>
    <row r="197" spans="1:15" s="25" customFormat="1" ht="24.75" customHeight="1">
      <c r="A197" s="32">
        <v>195</v>
      </c>
      <c r="B197" s="35" t="s">
        <v>420</v>
      </c>
      <c r="C197" s="35" t="s">
        <v>15</v>
      </c>
      <c r="D197" s="35" t="s">
        <v>421</v>
      </c>
      <c r="E197" s="35" t="s">
        <v>17</v>
      </c>
      <c r="F197" s="35" t="s">
        <v>399</v>
      </c>
      <c r="G197" s="35" t="s">
        <v>171</v>
      </c>
      <c r="H197" s="36">
        <v>67.15</v>
      </c>
      <c r="I197" s="34">
        <f t="shared" si="9"/>
        <v>26.860000000000003</v>
      </c>
      <c r="J197" s="36">
        <v>73.56</v>
      </c>
      <c r="K197" s="36">
        <f t="shared" si="10"/>
        <v>44.136</v>
      </c>
      <c r="L197" s="46">
        <f t="shared" si="11"/>
        <v>70.99600000000001</v>
      </c>
      <c r="M197" s="47">
        <f>SUMPRODUCT((F197=$F$3:$F$277)*(L197&lt;$L$3:$L$277))+1</f>
        <v>12</v>
      </c>
      <c r="N197" s="48"/>
      <c r="O197" s="48"/>
    </row>
    <row r="198" spans="1:15" s="25" customFormat="1" ht="24.75" customHeight="1">
      <c r="A198" s="32">
        <v>196</v>
      </c>
      <c r="B198" s="35" t="s">
        <v>422</v>
      </c>
      <c r="C198" s="35" t="s">
        <v>55</v>
      </c>
      <c r="D198" s="35" t="s">
        <v>423</v>
      </c>
      <c r="E198" s="35" t="s">
        <v>17</v>
      </c>
      <c r="F198" s="35" t="s">
        <v>399</v>
      </c>
      <c r="G198" s="35" t="s">
        <v>171</v>
      </c>
      <c r="H198" s="36">
        <v>69.55</v>
      </c>
      <c r="I198" s="34">
        <f t="shared" si="9"/>
        <v>27.82</v>
      </c>
      <c r="J198" s="36">
        <v>60</v>
      </c>
      <c r="K198" s="36">
        <f t="shared" si="10"/>
        <v>36</v>
      </c>
      <c r="L198" s="46">
        <f t="shared" si="11"/>
        <v>63.82</v>
      </c>
      <c r="M198" s="47">
        <f>SUMPRODUCT((F198=$F$3:$F$277)*(L198&lt;$L$3:$L$277))+1</f>
        <v>13</v>
      </c>
      <c r="N198" s="48"/>
      <c r="O198" s="48"/>
    </row>
    <row r="199" spans="1:15" s="25" customFormat="1" ht="24.75" customHeight="1">
      <c r="A199" s="32">
        <v>197</v>
      </c>
      <c r="B199" s="33" t="s">
        <v>424</v>
      </c>
      <c r="C199" s="33" t="s">
        <v>55</v>
      </c>
      <c r="D199" s="33" t="s">
        <v>425</v>
      </c>
      <c r="E199" s="33" t="s">
        <v>17</v>
      </c>
      <c r="F199" s="33" t="s">
        <v>399</v>
      </c>
      <c r="G199" s="33" t="s">
        <v>171</v>
      </c>
      <c r="H199" s="34">
        <v>59</v>
      </c>
      <c r="I199" s="34">
        <f t="shared" si="9"/>
        <v>23.6</v>
      </c>
      <c r="J199" s="34">
        <v>66.2</v>
      </c>
      <c r="K199" s="36">
        <f t="shared" si="10"/>
        <v>39.72</v>
      </c>
      <c r="L199" s="46">
        <f t="shared" si="11"/>
        <v>63.32</v>
      </c>
      <c r="M199" s="47">
        <f>SUMPRODUCT((F199=$F$3:$F$277)*(L199&lt;$L$3:$L$277))+1</f>
        <v>14</v>
      </c>
      <c r="N199" s="45"/>
      <c r="O199" s="45"/>
    </row>
    <row r="200" spans="1:15" s="25" customFormat="1" ht="24.75" customHeight="1">
      <c r="A200" s="32">
        <v>198</v>
      </c>
      <c r="B200" s="33" t="s">
        <v>426</v>
      </c>
      <c r="C200" s="33" t="s">
        <v>15</v>
      </c>
      <c r="D200" s="33" t="s">
        <v>427</v>
      </c>
      <c r="E200" s="33" t="s">
        <v>17</v>
      </c>
      <c r="F200" s="33" t="s">
        <v>399</v>
      </c>
      <c r="G200" s="33" t="s">
        <v>171</v>
      </c>
      <c r="H200" s="34">
        <v>59.45</v>
      </c>
      <c r="I200" s="34">
        <f t="shared" si="9"/>
        <v>23.78</v>
      </c>
      <c r="J200" s="34"/>
      <c r="K200" s="36">
        <f t="shared" si="10"/>
        <v>0</v>
      </c>
      <c r="L200" s="46">
        <f t="shared" si="11"/>
        <v>23.78</v>
      </c>
      <c r="M200" s="47">
        <f>SUMPRODUCT((F200=$F$3:$F$277)*(L200&lt;$L$3:$L$277))+1</f>
        <v>15</v>
      </c>
      <c r="N200" s="45"/>
      <c r="O200" s="45"/>
    </row>
    <row r="201" spans="1:15" s="25" customFormat="1" ht="24.75" customHeight="1">
      <c r="A201" s="32">
        <v>199</v>
      </c>
      <c r="B201" s="33" t="s">
        <v>428</v>
      </c>
      <c r="C201" s="33" t="s">
        <v>15</v>
      </c>
      <c r="D201" s="33" t="s">
        <v>429</v>
      </c>
      <c r="E201" s="33" t="s">
        <v>17</v>
      </c>
      <c r="F201" s="33" t="s">
        <v>430</v>
      </c>
      <c r="G201" s="33">
        <v>1</v>
      </c>
      <c r="H201" s="34">
        <v>71</v>
      </c>
      <c r="I201" s="34">
        <f t="shared" si="9"/>
        <v>28.400000000000002</v>
      </c>
      <c r="J201" s="34">
        <v>70.4</v>
      </c>
      <c r="K201" s="34">
        <f t="shared" si="10"/>
        <v>42.24</v>
      </c>
      <c r="L201" s="43">
        <f t="shared" si="11"/>
        <v>70.64</v>
      </c>
      <c r="M201" s="44">
        <f>SUMPRODUCT((F201=$F$3:$F$277)*(L201&lt;$L$3:$L$277))+1</f>
        <v>1</v>
      </c>
      <c r="N201" s="45"/>
      <c r="O201" s="45"/>
    </row>
    <row r="202" spans="1:15" s="25" customFormat="1" ht="24.75" customHeight="1">
      <c r="A202" s="32">
        <v>200</v>
      </c>
      <c r="B202" s="33" t="s">
        <v>431</v>
      </c>
      <c r="C202" s="33" t="s">
        <v>15</v>
      </c>
      <c r="D202" s="33" t="s">
        <v>432</v>
      </c>
      <c r="E202" s="33" t="s">
        <v>17</v>
      </c>
      <c r="F202" s="33" t="s">
        <v>430</v>
      </c>
      <c r="G202" s="33">
        <v>1</v>
      </c>
      <c r="H202" s="34">
        <v>66.75</v>
      </c>
      <c r="I202" s="34">
        <f t="shared" si="9"/>
        <v>26.700000000000003</v>
      </c>
      <c r="J202" s="34">
        <v>72.6</v>
      </c>
      <c r="K202" s="34">
        <f t="shared" si="10"/>
        <v>43.559999999999995</v>
      </c>
      <c r="L202" s="43">
        <f t="shared" si="11"/>
        <v>70.25999999999999</v>
      </c>
      <c r="M202" s="44">
        <f>SUMPRODUCT((F202=$F$3:$F$277)*(L202&lt;$L$3:$L$277))+1</f>
        <v>2</v>
      </c>
      <c r="N202" s="45"/>
      <c r="O202" s="45"/>
    </row>
    <row r="203" spans="1:15" s="25" customFormat="1" ht="24.75" customHeight="1">
      <c r="A203" s="32">
        <v>201</v>
      </c>
      <c r="B203" s="33" t="s">
        <v>433</v>
      </c>
      <c r="C203" s="33" t="s">
        <v>15</v>
      </c>
      <c r="D203" s="33" t="s">
        <v>434</v>
      </c>
      <c r="E203" s="33" t="s">
        <v>17</v>
      </c>
      <c r="F203" s="33" t="s">
        <v>435</v>
      </c>
      <c r="G203" s="33" t="s">
        <v>356</v>
      </c>
      <c r="H203" s="34">
        <v>79.85</v>
      </c>
      <c r="I203" s="34">
        <f t="shared" si="9"/>
        <v>31.939999999999998</v>
      </c>
      <c r="J203" s="34">
        <v>81.4</v>
      </c>
      <c r="K203" s="34">
        <f t="shared" si="10"/>
        <v>48.84</v>
      </c>
      <c r="L203" s="43">
        <f t="shared" si="11"/>
        <v>80.78</v>
      </c>
      <c r="M203" s="44">
        <f>SUMPRODUCT((F203=$F$3:$F$277)*(L203&lt;$L$3:$L$277))+1</f>
        <v>1</v>
      </c>
      <c r="N203" s="45"/>
      <c r="O203" s="45"/>
    </row>
    <row r="204" spans="1:15" s="25" customFormat="1" ht="24.75" customHeight="1">
      <c r="A204" s="32">
        <v>202</v>
      </c>
      <c r="B204" s="33" t="s">
        <v>436</v>
      </c>
      <c r="C204" s="33" t="s">
        <v>15</v>
      </c>
      <c r="D204" s="33" t="s">
        <v>437</v>
      </c>
      <c r="E204" s="33" t="s">
        <v>17</v>
      </c>
      <c r="F204" s="33" t="s">
        <v>435</v>
      </c>
      <c r="G204" s="33" t="s">
        <v>356</v>
      </c>
      <c r="H204" s="34">
        <v>79.75</v>
      </c>
      <c r="I204" s="34">
        <f t="shared" si="9"/>
        <v>31.900000000000002</v>
      </c>
      <c r="J204" s="34">
        <v>80.6</v>
      </c>
      <c r="K204" s="34">
        <f t="shared" si="10"/>
        <v>48.35999999999999</v>
      </c>
      <c r="L204" s="43">
        <f t="shared" si="11"/>
        <v>80.25999999999999</v>
      </c>
      <c r="M204" s="44">
        <f>SUMPRODUCT((F204=$F$3:$F$277)*(L204&lt;$L$3:$L$277))+1</f>
        <v>2</v>
      </c>
      <c r="N204" s="45"/>
      <c r="O204" s="45"/>
    </row>
    <row r="205" spans="1:15" s="25" customFormat="1" ht="24.75" customHeight="1">
      <c r="A205" s="32">
        <v>203</v>
      </c>
      <c r="B205" s="33" t="s">
        <v>438</v>
      </c>
      <c r="C205" s="33" t="s">
        <v>15</v>
      </c>
      <c r="D205" s="33" t="s">
        <v>439</v>
      </c>
      <c r="E205" s="33" t="s">
        <v>17</v>
      </c>
      <c r="F205" s="33" t="s">
        <v>435</v>
      </c>
      <c r="G205" s="33" t="s">
        <v>356</v>
      </c>
      <c r="H205" s="34">
        <v>75.55</v>
      </c>
      <c r="I205" s="34">
        <f t="shared" si="9"/>
        <v>30.22</v>
      </c>
      <c r="J205" s="34">
        <v>79.6</v>
      </c>
      <c r="K205" s="34">
        <f t="shared" si="10"/>
        <v>47.76</v>
      </c>
      <c r="L205" s="43">
        <f t="shared" si="11"/>
        <v>77.97999999999999</v>
      </c>
      <c r="M205" s="44">
        <f>SUMPRODUCT((F205=$F$3:$F$277)*(L205&lt;$L$3:$L$277))+1</f>
        <v>3</v>
      </c>
      <c r="N205" s="45"/>
      <c r="O205" s="45"/>
    </row>
    <row r="206" spans="1:15" s="25" customFormat="1" ht="24.75" customHeight="1">
      <c r="A206" s="32">
        <v>204</v>
      </c>
      <c r="B206" s="33" t="s">
        <v>440</v>
      </c>
      <c r="C206" s="33" t="s">
        <v>55</v>
      </c>
      <c r="D206" s="33" t="s">
        <v>441</v>
      </c>
      <c r="E206" s="33" t="s">
        <v>17</v>
      </c>
      <c r="F206" s="33" t="s">
        <v>435</v>
      </c>
      <c r="G206" s="33" t="s">
        <v>356</v>
      </c>
      <c r="H206" s="34">
        <v>77.45</v>
      </c>
      <c r="I206" s="34">
        <f t="shared" si="9"/>
        <v>30.980000000000004</v>
      </c>
      <c r="J206" s="34">
        <v>77.6</v>
      </c>
      <c r="K206" s="34">
        <f t="shared" si="10"/>
        <v>46.559999999999995</v>
      </c>
      <c r="L206" s="43">
        <f t="shared" si="11"/>
        <v>77.53999999999999</v>
      </c>
      <c r="M206" s="44">
        <f>SUMPRODUCT((F206=$F$3:$F$277)*(L206&lt;$L$3:$L$277))+1</f>
        <v>4</v>
      </c>
      <c r="N206" s="45"/>
      <c r="O206" s="45"/>
    </row>
    <row r="207" spans="1:15" s="25" customFormat="1" ht="24.75" customHeight="1">
      <c r="A207" s="32">
        <v>205</v>
      </c>
      <c r="B207" s="33" t="s">
        <v>442</v>
      </c>
      <c r="C207" s="33" t="s">
        <v>55</v>
      </c>
      <c r="D207" s="33" t="s">
        <v>443</v>
      </c>
      <c r="E207" s="33" t="s">
        <v>17</v>
      </c>
      <c r="F207" s="33" t="s">
        <v>435</v>
      </c>
      <c r="G207" s="33" t="s">
        <v>356</v>
      </c>
      <c r="H207" s="34">
        <v>73.4</v>
      </c>
      <c r="I207" s="34">
        <f t="shared" si="9"/>
        <v>29.360000000000003</v>
      </c>
      <c r="J207" s="34">
        <v>77.4</v>
      </c>
      <c r="K207" s="34">
        <f t="shared" si="10"/>
        <v>46.440000000000005</v>
      </c>
      <c r="L207" s="43">
        <f t="shared" si="11"/>
        <v>75.80000000000001</v>
      </c>
      <c r="M207" s="44">
        <f>SUMPRODUCT((F207=$F$3:$F$277)*(L207&lt;$L$3:$L$277))+1</f>
        <v>5</v>
      </c>
      <c r="N207" s="45"/>
      <c r="O207" s="45"/>
    </row>
    <row r="208" spans="1:15" s="25" customFormat="1" ht="24.75" customHeight="1">
      <c r="A208" s="32">
        <v>206</v>
      </c>
      <c r="B208" s="33" t="s">
        <v>444</v>
      </c>
      <c r="C208" s="33" t="s">
        <v>15</v>
      </c>
      <c r="D208" s="33" t="s">
        <v>445</v>
      </c>
      <c r="E208" s="33" t="s">
        <v>17</v>
      </c>
      <c r="F208" s="33" t="s">
        <v>435</v>
      </c>
      <c r="G208" s="33" t="s">
        <v>356</v>
      </c>
      <c r="H208" s="34">
        <v>68.45</v>
      </c>
      <c r="I208" s="34">
        <f t="shared" si="9"/>
        <v>27.380000000000003</v>
      </c>
      <c r="J208" s="34">
        <v>78.4</v>
      </c>
      <c r="K208" s="34">
        <f t="shared" si="10"/>
        <v>47.04</v>
      </c>
      <c r="L208" s="43">
        <f t="shared" si="11"/>
        <v>74.42</v>
      </c>
      <c r="M208" s="44">
        <f>SUMPRODUCT((F208=$F$3:$F$277)*(L208&lt;$L$3:$L$277))+1</f>
        <v>6</v>
      </c>
      <c r="N208" s="45"/>
      <c r="O208" s="45"/>
    </row>
    <row r="209" spans="1:15" s="26" customFormat="1" ht="24.75" customHeight="1">
      <c r="A209" s="32">
        <v>207</v>
      </c>
      <c r="B209" s="33" t="s">
        <v>446</v>
      </c>
      <c r="C209" s="33" t="s">
        <v>15</v>
      </c>
      <c r="D209" s="33" t="s">
        <v>447</v>
      </c>
      <c r="E209" s="33" t="s">
        <v>17</v>
      </c>
      <c r="F209" s="33" t="s">
        <v>435</v>
      </c>
      <c r="G209" s="33" t="s">
        <v>356</v>
      </c>
      <c r="H209" s="34">
        <v>67.15</v>
      </c>
      <c r="I209" s="34">
        <f t="shared" si="9"/>
        <v>26.860000000000003</v>
      </c>
      <c r="J209" s="34">
        <v>74</v>
      </c>
      <c r="K209" s="34">
        <f t="shared" si="10"/>
        <v>44.4</v>
      </c>
      <c r="L209" s="43">
        <f t="shared" si="11"/>
        <v>71.26</v>
      </c>
      <c r="M209" s="44">
        <f>SUMPRODUCT((F209=$F$3:$F$277)*(L209&lt;$L$3:$L$277))+1</f>
        <v>7</v>
      </c>
      <c r="N209" s="45"/>
      <c r="O209" s="45"/>
    </row>
    <row r="210" spans="1:15" s="26" customFormat="1" ht="24.75" customHeight="1">
      <c r="A210" s="32">
        <v>208</v>
      </c>
      <c r="B210" s="33" t="s">
        <v>79</v>
      </c>
      <c r="C210" s="33" t="s">
        <v>15</v>
      </c>
      <c r="D210" s="33" t="s">
        <v>448</v>
      </c>
      <c r="E210" s="33" t="s">
        <v>17</v>
      </c>
      <c r="F210" s="33" t="s">
        <v>435</v>
      </c>
      <c r="G210" s="33" t="s">
        <v>356</v>
      </c>
      <c r="H210" s="34">
        <v>60.7</v>
      </c>
      <c r="I210" s="34">
        <f t="shared" si="9"/>
        <v>24.28</v>
      </c>
      <c r="J210" s="34">
        <v>75.4</v>
      </c>
      <c r="K210" s="34">
        <f t="shared" si="10"/>
        <v>45.24</v>
      </c>
      <c r="L210" s="43">
        <f t="shared" si="11"/>
        <v>69.52000000000001</v>
      </c>
      <c r="M210" s="44">
        <f>SUMPRODUCT((F210=$F$3:$F$277)*(L210&lt;$L$3:$L$277))+1</f>
        <v>8</v>
      </c>
      <c r="N210" s="45"/>
      <c r="O210" s="45"/>
    </row>
    <row r="211" spans="1:15" s="26" customFormat="1" ht="24.75" customHeight="1">
      <c r="A211" s="32">
        <v>209</v>
      </c>
      <c r="B211" s="33" t="s">
        <v>449</v>
      </c>
      <c r="C211" s="33" t="s">
        <v>55</v>
      </c>
      <c r="D211" s="33" t="s">
        <v>450</v>
      </c>
      <c r="E211" s="33" t="s">
        <v>17</v>
      </c>
      <c r="F211" s="33" t="s">
        <v>435</v>
      </c>
      <c r="G211" s="33" t="s">
        <v>356</v>
      </c>
      <c r="H211" s="34">
        <v>66.15</v>
      </c>
      <c r="I211" s="34">
        <f t="shared" si="9"/>
        <v>26.460000000000004</v>
      </c>
      <c r="J211" s="34">
        <v>69.6</v>
      </c>
      <c r="K211" s="34">
        <f t="shared" si="10"/>
        <v>41.76</v>
      </c>
      <c r="L211" s="43">
        <f t="shared" si="11"/>
        <v>68.22</v>
      </c>
      <c r="M211" s="44">
        <f>SUMPRODUCT((F211=$F$3:$F$277)*(L211&lt;$L$3:$L$277))+1</f>
        <v>9</v>
      </c>
      <c r="N211" s="45"/>
      <c r="O211" s="45"/>
    </row>
    <row r="212" spans="1:15" s="26" customFormat="1" ht="24.75" customHeight="1">
      <c r="A212" s="32">
        <v>210</v>
      </c>
      <c r="B212" s="33" t="s">
        <v>451</v>
      </c>
      <c r="C212" s="33" t="s">
        <v>15</v>
      </c>
      <c r="D212" s="33" t="s">
        <v>452</v>
      </c>
      <c r="E212" s="33" t="s">
        <v>17</v>
      </c>
      <c r="F212" s="33" t="s">
        <v>435</v>
      </c>
      <c r="G212" s="33" t="s">
        <v>356</v>
      </c>
      <c r="H212" s="34">
        <v>64.7</v>
      </c>
      <c r="I212" s="34">
        <f t="shared" si="9"/>
        <v>25.880000000000003</v>
      </c>
      <c r="J212" s="34">
        <v>67.6</v>
      </c>
      <c r="K212" s="34">
        <f t="shared" si="10"/>
        <v>40.559999999999995</v>
      </c>
      <c r="L212" s="43">
        <f t="shared" si="11"/>
        <v>66.44</v>
      </c>
      <c r="M212" s="44">
        <f>SUMPRODUCT((F212=$F$3:$F$277)*(L212&lt;$L$3:$L$277))+1</f>
        <v>10</v>
      </c>
      <c r="N212" s="45"/>
      <c r="O212" s="45"/>
    </row>
    <row r="213" spans="1:15" s="25" customFormat="1" ht="24.75" customHeight="1">
      <c r="A213" s="32">
        <v>211</v>
      </c>
      <c r="B213" s="33" t="s">
        <v>453</v>
      </c>
      <c r="C213" s="33" t="s">
        <v>15</v>
      </c>
      <c r="D213" s="33" t="s">
        <v>454</v>
      </c>
      <c r="E213" s="33" t="s">
        <v>17</v>
      </c>
      <c r="F213" s="33" t="s">
        <v>435</v>
      </c>
      <c r="G213" s="33" t="s">
        <v>356</v>
      </c>
      <c r="H213" s="34">
        <v>78.65</v>
      </c>
      <c r="I213" s="34">
        <f t="shared" si="9"/>
        <v>31.460000000000004</v>
      </c>
      <c r="J213" s="34"/>
      <c r="K213" s="34">
        <f t="shared" si="10"/>
        <v>0</v>
      </c>
      <c r="L213" s="43">
        <f t="shared" si="11"/>
        <v>31.460000000000004</v>
      </c>
      <c r="M213" s="44">
        <f>SUMPRODUCT((F213=$F$3:$F$277)*(L213&lt;$L$3:$L$277))+1</f>
        <v>11</v>
      </c>
      <c r="N213" s="45"/>
      <c r="O213" s="45"/>
    </row>
    <row r="214" spans="1:15" s="25" customFormat="1" ht="24.75" customHeight="1">
      <c r="A214" s="32">
        <v>212</v>
      </c>
      <c r="B214" s="33" t="s">
        <v>455</v>
      </c>
      <c r="C214" s="33" t="s">
        <v>15</v>
      </c>
      <c r="D214" s="33" t="s">
        <v>456</v>
      </c>
      <c r="E214" s="33" t="s">
        <v>17</v>
      </c>
      <c r="F214" s="33" t="s">
        <v>435</v>
      </c>
      <c r="G214" s="33" t="s">
        <v>356</v>
      </c>
      <c r="H214" s="34">
        <v>67.45</v>
      </c>
      <c r="I214" s="34">
        <f t="shared" si="9"/>
        <v>26.980000000000004</v>
      </c>
      <c r="J214" s="34"/>
      <c r="K214" s="34">
        <f t="shared" si="10"/>
        <v>0</v>
      </c>
      <c r="L214" s="43">
        <f t="shared" si="11"/>
        <v>26.980000000000004</v>
      </c>
      <c r="M214" s="44">
        <f>SUMPRODUCT((F214=$F$3:$F$277)*(L214&lt;$L$3:$L$277))+1</f>
        <v>12</v>
      </c>
      <c r="N214" s="45"/>
      <c r="O214" s="45"/>
    </row>
    <row r="215" spans="1:15" s="26" customFormat="1" ht="24.75" customHeight="1">
      <c r="A215" s="32">
        <v>213</v>
      </c>
      <c r="B215" s="33" t="s">
        <v>457</v>
      </c>
      <c r="C215" s="33" t="s">
        <v>15</v>
      </c>
      <c r="D215" s="33" t="s">
        <v>458</v>
      </c>
      <c r="E215" s="33" t="s">
        <v>17</v>
      </c>
      <c r="F215" s="33" t="s">
        <v>459</v>
      </c>
      <c r="G215" s="33" t="s">
        <v>356</v>
      </c>
      <c r="H215" s="34">
        <v>69.9</v>
      </c>
      <c r="I215" s="34">
        <f t="shared" si="9"/>
        <v>27.960000000000004</v>
      </c>
      <c r="J215" s="34">
        <v>80.4</v>
      </c>
      <c r="K215" s="34">
        <f t="shared" si="10"/>
        <v>48.24</v>
      </c>
      <c r="L215" s="43">
        <f t="shared" si="11"/>
        <v>76.2</v>
      </c>
      <c r="M215" s="44">
        <f>SUMPRODUCT((F215=$F$3:$F$277)*(L215&lt;$L$3:$L$277))+1</f>
        <v>1</v>
      </c>
      <c r="N215" s="45"/>
      <c r="O215" s="45"/>
    </row>
    <row r="216" spans="1:15" s="26" customFormat="1" ht="24.75" customHeight="1">
      <c r="A216" s="32">
        <v>214</v>
      </c>
      <c r="B216" s="33" t="s">
        <v>460</v>
      </c>
      <c r="C216" s="33" t="s">
        <v>15</v>
      </c>
      <c r="D216" s="33" t="s">
        <v>461</v>
      </c>
      <c r="E216" s="33" t="s">
        <v>17</v>
      </c>
      <c r="F216" s="33" t="s">
        <v>459</v>
      </c>
      <c r="G216" s="33" t="s">
        <v>356</v>
      </c>
      <c r="H216" s="34">
        <v>74.6</v>
      </c>
      <c r="I216" s="34">
        <f t="shared" si="9"/>
        <v>29.84</v>
      </c>
      <c r="J216" s="34">
        <v>77</v>
      </c>
      <c r="K216" s="34">
        <f t="shared" si="10"/>
        <v>46.199999999999996</v>
      </c>
      <c r="L216" s="43">
        <f t="shared" si="11"/>
        <v>76.03999999999999</v>
      </c>
      <c r="M216" s="44">
        <f>SUMPRODUCT((F216=$F$3:$F$277)*(L216&lt;$L$3:$L$277))+1</f>
        <v>2</v>
      </c>
      <c r="N216" s="45"/>
      <c r="O216" s="45"/>
    </row>
    <row r="217" spans="1:15" s="26" customFormat="1" ht="24.75" customHeight="1">
      <c r="A217" s="32">
        <v>215</v>
      </c>
      <c r="B217" s="33" t="s">
        <v>462</v>
      </c>
      <c r="C217" s="33" t="s">
        <v>15</v>
      </c>
      <c r="D217" s="33" t="s">
        <v>463</v>
      </c>
      <c r="E217" s="33" t="s">
        <v>17</v>
      </c>
      <c r="F217" s="33" t="s">
        <v>459</v>
      </c>
      <c r="G217" s="33" t="s">
        <v>356</v>
      </c>
      <c r="H217" s="34">
        <v>65.15</v>
      </c>
      <c r="I217" s="34">
        <f t="shared" si="9"/>
        <v>26.060000000000002</v>
      </c>
      <c r="J217" s="34">
        <v>82</v>
      </c>
      <c r="K217" s="34">
        <f t="shared" si="10"/>
        <v>49.199999999999996</v>
      </c>
      <c r="L217" s="43">
        <f t="shared" si="11"/>
        <v>75.25999999999999</v>
      </c>
      <c r="M217" s="44">
        <f>SUMPRODUCT((F217=$F$3:$F$277)*(L217&lt;$L$3:$L$277))+1</f>
        <v>3</v>
      </c>
      <c r="N217" s="45"/>
      <c r="O217" s="45"/>
    </row>
    <row r="218" spans="1:15" s="26" customFormat="1" ht="24.75" customHeight="1">
      <c r="A218" s="32">
        <v>216</v>
      </c>
      <c r="B218" s="33" t="s">
        <v>464</v>
      </c>
      <c r="C218" s="33" t="s">
        <v>15</v>
      </c>
      <c r="D218" s="33" t="s">
        <v>465</v>
      </c>
      <c r="E218" s="33" t="s">
        <v>17</v>
      </c>
      <c r="F218" s="33" t="s">
        <v>459</v>
      </c>
      <c r="G218" s="33" t="s">
        <v>356</v>
      </c>
      <c r="H218" s="34">
        <v>69.2</v>
      </c>
      <c r="I218" s="34">
        <f t="shared" si="9"/>
        <v>27.680000000000003</v>
      </c>
      <c r="J218" s="34">
        <v>78.6</v>
      </c>
      <c r="K218" s="34">
        <f t="shared" si="10"/>
        <v>47.16</v>
      </c>
      <c r="L218" s="43">
        <f t="shared" si="11"/>
        <v>74.84</v>
      </c>
      <c r="M218" s="44">
        <f>SUMPRODUCT((F218=$F$3:$F$277)*(L218&lt;$L$3:$L$277))+1</f>
        <v>4</v>
      </c>
      <c r="N218" s="45"/>
      <c r="O218" s="45"/>
    </row>
    <row r="219" spans="1:15" s="26" customFormat="1" ht="24.75" customHeight="1">
      <c r="A219" s="32">
        <v>217</v>
      </c>
      <c r="B219" s="33" t="s">
        <v>466</v>
      </c>
      <c r="C219" s="33" t="s">
        <v>15</v>
      </c>
      <c r="D219" s="33" t="s">
        <v>467</v>
      </c>
      <c r="E219" s="33" t="s">
        <v>17</v>
      </c>
      <c r="F219" s="33" t="s">
        <v>459</v>
      </c>
      <c r="G219" s="33" t="s">
        <v>356</v>
      </c>
      <c r="H219" s="34">
        <v>68.55</v>
      </c>
      <c r="I219" s="34">
        <f t="shared" si="9"/>
        <v>27.42</v>
      </c>
      <c r="J219" s="34">
        <v>77.8</v>
      </c>
      <c r="K219" s="34">
        <f t="shared" si="10"/>
        <v>46.68</v>
      </c>
      <c r="L219" s="43">
        <f t="shared" si="11"/>
        <v>74.1</v>
      </c>
      <c r="M219" s="44">
        <f>SUMPRODUCT((F219=$F$3:$F$277)*(L219&lt;$L$3:$L$277))+1</f>
        <v>5</v>
      </c>
      <c r="N219" s="45"/>
      <c r="O219" s="45"/>
    </row>
    <row r="220" spans="1:15" s="26" customFormat="1" ht="24.75" customHeight="1">
      <c r="A220" s="32">
        <v>218</v>
      </c>
      <c r="B220" s="33" t="s">
        <v>468</v>
      </c>
      <c r="C220" s="33" t="s">
        <v>15</v>
      </c>
      <c r="D220" s="33" t="s">
        <v>469</v>
      </c>
      <c r="E220" s="33" t="s">
        <v>17</v>
      </c>
      <c r="F220" s="33" t="s">
        <v>459</v>
      </c>
      <c r="G220" s="33" t="s">
        <v>356</v>
      </c>
      <c r="H220" s="34">
        <v>67.15</v>
      </c>
      <c r="I220" s="34">
        <f t="shared" si="9"/>
        <v>26.860000000000003</v>
      </c>
      <c r="J220" s="34">
        <v>75.6</v>
      </c>
      <c r="K220" s="34">
        <f t="shared" si="10"/>
        <v>45.35999999999999</v>
      </c>
      <c r="L220" s="43">
        <f t="shared" si="11"/>
        <v>72.22</v>
      </c>
      <c r="M220" s="44">
        <f>SUMPRODUCT((F220=$F$3:$F$277)*(L220&lt;$L$3:$L$277))+1</f>
        <v>6</v>
      </c>
      <c r="N220" s="45"/>
      <c r="O220" s="45"/>
    </row>
    <row r="221" spans="1:15" s="26" customFormat="1" ht="24.75" customHeight="1">
      <c r="A221" s="32">
        <v>219</v>
      </c>
      <c r="B221" s="33" t="s">
        <v>470</v>
      </c>
      <c r="C221" s="33" t="s">
        <v>15</v>
      </c>
      <c r="D221" s="33" t="s">
        <v>471</v>
      </c>
      <c r="E221" s="33" t="s">
        <v>17</v>
      </c>
      <c r="F221" s="33" t="s">
        <v>459</v>
      </c>
      <c r="G221" s="33" t="s">
        <v>356</v>
      </c>
      <c r="H221" s="34">
        <v>61.5</v>
      </c>
      <c r="I221" s="34">
        <f t="shared" si="9"/>
        <v>24.6</v>
      </c>
      <c r="J221" s="34">
        <v>72.4</v>
      </c>
      <c r="K221" s="34">
        <f t="shared" si="10"/>
        <v>43.440000000000005</v>
      </c>
      <c r="L221" s="43">
        <f t="shared" si="11"/>
        <v>68.04</v>
      </c>
      <c r="M221" s="44">
        <f>SUMPRODUCT((F221=$F$3:$F$277)*(L221&lt;$L$3:$L$277))+1</f>
        <v>7</v>
      </c>
      <c r="N221" s="45"/>
      <c r="O221" s="45"/>
    </row>
    <row r="222" spans="1:15" s="26" customFormat="1" ht="24.75" customHeight="1">
      <c r="A222" s="32">
        <v>220</v>
      </c>
      <c r="B222" s="33" t="s">
        <v>472</v>
      </c>
      <c r="C222" s="33" t="s">
        <v>55</v>
      </c>
      <c r="D222" s="33" t="s">
        <v>473</v>
      </c>
      <c r="E222" s="33" t="s">
        <v>17</v>
      </c>
      <c r="F222" s="33" t="s">
        <v>459</v>
      </c>
      <c r="G222" s="33" t="s">
        <v>356</v>
      </c>
      <c r="H222" s="34">
        <v>66.25</v>
      </c>
      <c r="I222" s="34">
        <f t="shared" si="9"/>
        <v>26.5</v>
      </c>
      <c r="J222" s="34">
        <v>68.4</v>
      </c>
      <c r="K222" s="34">
        <f t="shared" si="10"/>
        <v>41.04</v>
      </c>
      <c r="L222" s="43">
        <f t="shared" si="11"/>
        <v>67.53999999999999</v>
      </c>
      <c r="M222" s="44">
        <f>SUMPRODUCT((F222=$F$3:$F$277)*(L222&lt;$L$3:$L$277))+1</f>
        <v>8</v>
      </c>
      <c r="N222" s="45"/>
      <c r="O222" s="45"/>
    </row>
    <row r="223" spans="1:15" s="26" customFormat="1" ht="24.75" customHeight="1">
      <c r="A223" s="32">
        <v>221</v>
      </c>
      <c r="B223" s="33" t="s">
        <v>474</v>
      </c>
      <c r="C223" s="33" t="s">
        <v>15</v>
      </c>
      <c r="D223" s="33" t="s">
        <v>475</v>
      </c>
      <c r="E223" s="33" t="s">
        <v>17</v>
      </c>
      <c r="F223" s="33" t="s">
        <v>459</v>
      </c>
      <c r="G223" s="33" t="s">
        <v>356</v>
      </c>
      <c r="H223" s="34">
        <v>62.9</v>
      </c>
      <c r="I223" s="34">
        <f t="shared" si="9"/>
        <v>25.16</v>
      </c>
      <c r="J223" s="34">
        <v>70.4</v>
      </c>
      <c r="K223" s="34">
        <f t="shared" si="10"/>
        <v>42.24</v>
      </c>
      <c r="L223" s="43">
        <f t="shared" si="11"/>
        <v>67.4</v>
      </c>
      <c r="M223" s="44">
        <f>SUMPRODUCT((F223=$F$3:$F$277)*(L223&lt;$L$3:$L$277))+1</f>
        <v>9</v>
      </c>
      <c r="N223" s="45"/>
      <c r="O223" s="45"/>
    </row>
    <row r="224" spans="1:15" s="26" customFormat="1" ht="24.75" customHeight="1">
      <c r="A224" s="32">
        <v>222</v>
      </c>
      <c r="B224" s="33" t="s">
        <v>476</v>
      </c>
      <c r="C224" s="33" t="s">
        <v>55</v>
      </c>
      <c r="D224" s="33" t="s">
        <v>477</v>
      </c>
      <c r="E224" s="33" t="s">
        <v>17</v>
      </c>
      <c r="F224" s="33" t="s">
        <v>459</v>
      </c>
      <c r="G224" s="33" t="s">
        <v>356</v>
      </c>
      <c r="H224" s="34">
        <v>64.7</v>
      </c>
      <c r="I224" s="34">
        <f t="shared" si="9"/>
        <v>25.880000000000003</v>
      </c>
      <c r="J224" s="34">
        <v>67</v>
      </c>
      <c r="K224" s="34">
        <f t="shared" si="10"/>
        <v>40.199999999999996</v>
      </c>
      <c r="L224" s="43">
        <f t="shared" si="11"/>
        <v>66.08</v>
      </c>
      <c r="M224" s="44">
        <f>SUMPRODUCT((F224=$F$3:$F$277)*(L224&lt;$L$3:$L$277))+1</f>
        <v>10</v>
      </c>
      <c r="N224" s="45"/>
      <c r="O224" s="45"/>
    </row>
    <row r="225" spans="1:15" s="26" customFormat="1" ht="24.75" customHeight="1">
      <c r="A225" s="32">
        <v>223</v>
      </c>
      <c r="B225" s="33" t="s">
        <v>478</v>
      </c>
      <c r="C225" s="33" t="s">
        <v>15</v>
      </c>
      <c r="D225" s="33" t="s">
        <v>479</v>
      </c>
      <c r="E225" s="33" t="s">
        <v>17</v>
      </c>
      <c r="F225" s="33" t="s">
        <v>459</v>
      </c>
      <c r="G225" s="33" t="s">
        <v>356</v>
      </c>
      <c r="H225" s="34">
        <v>56.7</v>
      </c>
      <c r="I225" s="34">
        <f t="shared" si="9"/>
        <v>22.680000000000003</v>
      </c>
      <c r="J225" s="34">
        <v>70.2</v>
      </c>
      <c r="K225" s="34">
        <f t="shared" si="10"/>
        <v>42.12</v>
      </c>
      <c r="L225" s="43">
        <f t="shared" si="11"/>
        <v>64.8</v>
      </c>
      <c r="M225" s="44">
        <f>SUMPRODUCT((F225=$F$3:$F$277)*(L225&lt;$L$3:$L$277))+1</f>
        <v>11</v>
      </c>
      <c r="N225" s="45"/>
      <c r="O225" s="45"/>
    </row>
    <row r="226" spans="1:15" s="25" customFormat="1" ht="24.75" customHeight="1">
      <c r="A226" s="32">
        <v>224</v>
      </c>
      <c r="B226" s="33" t="s">
        <v>480</v>
      </c>
      <c r="C226" s="33" t="s">
        <v>15</v>
      </c>
      <c r="D226" s="33" t="s">
        <v>481</v>
      </c>
      <c r="E226" s="33" t="s">
        <v>17</v>
      </c>
      <c r="F226" s="33" t="s">
        <v>459</v>
      </c>
      <c r="G226" s="33" t="s">
        <v>356</v>
      </c>
      <c r="H226" s="34">
        <v>57.55</v>
      </c>
      <c r="I226" s="34">
        <f t="shared" si="9"/>
        <v>23.02</v>
      </c>
      <c r="J226" s="34">
        <v>68.6</v>
      </c>
      <c r="K226" s="34">
        <f t="shared" si="10"/>
        <v>41.16</v>
      </c>
      <c r="L226" s="43">
        <f t="shared" si="11"/>
        <v>64.17999999999999</v>
      </c>
      <c r="M226" s="44">
        <f>SUMPRODUCT((F226=$F$3:$F$277)*(L226&lt;$L$3:$L$277))+1</f>
        <v>12</v>
      </c>
      <c r="N226" s="45"/>
      <c r="O226" s="45"/>
    </row>
    <row r="227" spans="1:15" s="26" customFormat="1" ht="24.75" customHeight="1">
      <c r="A227" s="32">
        <v>225</v>
      </c>
      <c r="B227" s="33" t="s">
        <v>482</v>
      </c>
      <c r="C227" s="33" t="s">
        <v>15</v>
      </c>
      <c r="D227" s="33" t="s">
        <v>483</v>
      </c>
      <c r="E227" s="33" t="s">
        <v>17</v>
      </c>
      <c r="F227" s="33" t="s">
        <v>484</v>
      </c>
      <c r="G227" s="33" t="s">
        <v>171</v>
      </c>
      <c r="H227" s="34">
        <v>76.05</v>
      </c>
      <c r="I227" s="34">
        <f t="shared" si="9"/>
        <v>30.42</v>
      </c>
      <c r="J227" s="34">
        <v>84.26</v>
      </c>
      <c r="K227" s="34">
        <f t="shared" si="10"/>
        <v>50.556000000000004</v>
      </c>
      <c r="L227" s="43">
        <f t="shared" si="11"/>
        <v>80.976</v>
      </c>
      <c r="M227" s="44">
        <f>SUMPRODUCT((F227=$F$3:$F$277)*(L227&lt;$L$3:$L$277))+1</f>
        <v>1</v>
      </c>
      <c r="N227" s="45"/>
      <c r="O227" s="45"/>
    </row>
    <row r="228" spans="1:15" s="26" customFormat="1" ht="24.75" customHeight="1">
      <c r="A228" s="32">
        <v>226</v>
      </c>
      <c r="B228" s="33" t="s">
        <v>485</v>
      </c>
      <c r="C228" s="33" t="s">
        <v>15</v>
      </c>
      <c r="D228" s="33" t="s">
        <v>486</v>
      </c>
      <c r="E228" s="33" t="s">
        <v>17</v>
      </c>
      <c r="F228" s="33" t="s">
        <v>484</v>
      </c>
      <c r="G228" s="33" t="s">
        <v>171</v>
      </c>
      <c r="H228" s="34">
        <v>76.05</v>
      </c>
      <c r="I228" s="34">
        <f t="shared" si="9"/>
        <v>30.42</v>
      </c>
      <c r="J228" s="34">
        <v>83.6</v>
      </c>
      <c r="K228" s="34">
        <f t="shared" si="10"/>
        <v>50.16</v>
      </c>
      <c r="L228" s="43">
        <f t="shared" si="11"/>
        <v>80.58</v>
      </c>
      <c r="M228" s="44">
        <f>SUMPRODUCT((F228=$F$3:$F$277)*(L228&lt;$L$3:$L$277))+1</f>
        <v>2</v>
      </c>
      <c r="N228" s="45"/>
      <c r="O228" s="45"/>
    </row>
    <row r="229" spans="1:15" s="26" customFormat="1" ht="24.75" customHeight="1">
      <c r="A229" s="32">
        <v>227</v>
      </c>
      <c r="B229" s="33" t="s">
        <v>487</v>
      </c>
      <c r="C229" s="33" t="s">
        <v>15</v>
      </c>
      <c r="D229" s="33" t="s">
        <v>488</v>
      </c>
      <c r="E229" s="33" t="s">
        <v>17</v>
      </c>
      <c r="F229" s="33" t="s">
        <v>484</v>
      </c>
      <c r="G229" s="33" t="s">
        <v>171</v>
      </c>
      <c r="H229" s="34">
        <v>78.8</v>
      </c>
      <c r="I229" s="34">
        <f t="shared" si="9"/>
        <v>31.52</v>
      </c>
      <c r="J229" s="34">
        <v>81.4</v>
      </c>
      <c r="K229" s="34">
        <f t="shared" si="10"/>
        <v>48.84</v>
      </c>
      <c r="L229" s="43">
        <f t="shared" si="11"/>
        <v>80.36</v>
      </c>
      <c r="M229" s="44">
        <f>SUMPRODUCT((F229=$F$3:$F$277)*(L229&lt;$L$3:$L$277))+1</f>
        <v>3</v>
      </c>
      <c r="N229" s="45"/>
      <c r="O229" s="45"/>
    </row>
    <row r="230" spans="1:15" s="26" customFormat="1" ht="24.75" customHeight="1">
      <c r="A230" s="32">
        <v>228</v>
      </c>
      <c r="B230" s="33" t="s">
        <v>489</v>
      </c>
      <c r="C230" s="33" t="s">
        <v>15</v>
      </c>
      <c r="D230" s="33" t="s">
        <v>490</v>
      </c>
      <c r="E230" s="33" t="s">
        <v>17</v>
      </c>
      <c r="F230" s="33" t="s">
        <v>484</v>
      </c>
      <c r="G230" s="33" t="s">
        <v>171</v>
      </c>
      <c r="H230" s="34">
        <v>78.8</v>
      </c>
      <c r="I230" s="34">
        <f t="shared" si="9"/>
        <v>31.52</v>
      </c>
      <c r="J230" s="34">
        <v>80.4</v>
      </c>
      <c r="K230" s="34">
        <f t="shared" si="10"/>
        <v>48.24</v>
      </c>
      <c r="L230" s="43">
        <f t="shared" si="11"/>
        <v>79.76</v>
      </c>
      <c r="M230" s="44">
        <f>SUMPRODUCT((F230=$F$3:$F$277)*(L230&lt;$L$3:$L$277))+1</f>
        <v>4</v>
      </c>
      <c r="N230" s="45"/>
      <c r="O230" s="45"/>
    </row>
    <row r="231" spans="1:15" s="26" customFormat="1" ht="24.75" customHeight="1">
      <c r="A231" s="32">
        <v>229</v>
      </c>
      <c r="B231" s="33" t="s">
        <v>491</v>
      </c>
      <c r="C231" s="33" t="s">
        <v>15</v>
      </c>
      <c r="D231" s="33" t="s">
        <v>492</v>
      </c>
      <c r="E231" s="33" t="s">
        <v>17</v>
      </c>
      <c r="F231" s="33" t="s">
        <v>484</v>
      </c>
      <c r="G231" s="33" t="s">
        <v>171</v>
      </c>
      <c r="H231" s="34">
        <v>78.35</v>
      </c>
      <c r="I231" s="34">
        <f t="shared" si="9"/>
        <v>31.34</v>
      </c>
      <c r="J231" s="34">
        <v>79.5</v>
      </c>
      <c r="K231" s="34">
        <f t="shared" si="10"/>
        <v>47.699999999999996</v>
      </c>
      <c r="L231" s="43">
        <f t="shared" si="11"/>
        <v>79.03999999999999</v>
      </c>
      <c r="M231" s="44">
        <f>SUMPRODUCT((F231=$F$3:$F$277)*(L231&lt;$L$3:$L$277))+1</f>
        <v>5</v>
      </c>
      <c r="N231" s="45"/>
      <c r="O231" s="45"/>
    </row>
    <row r="232" spans="1:15" s="26" customFormat="1" ht="24.75" customHeight="1">
      <c r="A232" s="32">
        <v>230</v>
      </c>
      <c r="B232" s="33" t="s">
        <v>493</v>
      </c>
      <c r="C232" s="33" t="s">
        <v>15</v>
      </c>
      <c r="D232" s="33" t="s">
        <v>494</v>
      </c>
      <c r="E232" s="33" t="s">
        <v>17</v>
      </c>
      <c r="F232" s="33" t="s">
        <v>484</v>
      </c>
      <c r="G232" s="33" t="s">
        <v>171</v>
      </c>
      <c r="H232" s="34">
        <v>74.75</v>
      </c>
      <c r="I232" s="34">
        <f t="shared" si="9"/>
        <v>29.900000000000002</v>
      </c>
      <c r="J232" s="34">
        <v>80.8</v>
      </c>
      <c r="K232" s="34">
        <f t="shared" si="10"/>
        <v>48.48</v>
      </c>
      <c r="L232" s="43">
        <f t="shared" si="11"/>
        <v>78.38</v>
      </c>
      <c r="M232" s="44">
        <f>SUMPRODUCT((F232=$F$3:$F$277)*(L232&lt;$L$3:$L$277))+1</f>
        <v>6</v>
      </c>
      <c r="N232" s="45"/>
      <c r="O232" s="45"/>
    </row>
    <row r="233" spans="1:15" s="26" customFormat="1" ht="24.75" customHeight="1">
      <c r="A233" s="32">
        <v>231</v>
      </c>
      <c r="B233" s="33" t="s">
        <v>495</v>
      </c>
      <c r="C233" s="33" t="s">
        <v>15</v>
      </c>
      <c r="D233" s="33" t="s">
        <v>496</v>
      </c>
      <c r="E233" s="33" t="s">
        <v>17</v>
      </c>
      <c r="F233" s="33" t="s">
        <v>484</v>
      </c>
      <c r="G233" s="33" t="s">
        <v>171</v>
      </c>
      <c r="H233" s="34">
        <v>76.5</v>
      </c>
      <c r="I233" s="34">
        <f t="shared" si="9"/>
        <v>30.6</v>
      </c>
      <c r="J233" s="34">
        <v>79.1</v>
      </c>
      <c r="K233" s="34">
        <f t="shared" si="10"/>
        <v>47.459999999999994</v>
      </c>
      <c r="L233" s="43">
        <f t="shared" si="11"/>
        <v>78.06</v>
      </c>
      <c r="M233" s="44">
        <f>SUMPRODUCT((F233=$F$3:$F$277)*(L233&lt;$L$3:$L$277))+1</f>
        <v>7</v>
      </c>
      <c r="N233" s="45"/>
      <c r="O233" s="45"/>
    </row>
    <row r="234" spans="1:15" s="26" customFormat="1" ht="24.75" customHeight="1">
      <c r="A234" s="32">
        <v>232</v>
      </c>
      <c r="B234" s="33" t="s">
        <v>497</v>
      </c>
      <c r="C234" s="33" t="s">
        <v>15</v>
      </c>
      <c r="D234" s="33" t="s">
        <v>498</v>
      </c>
      <c r="E234" s="33" t="s">
        <v>17</v>
      </c>
      <c r="F234" s="33" t="s">
        <v>484</v>
      </c>
      <c r="G234" s="33" t="s">
        <v>171</v>
      </c>
      <c r="H234" s="34">
        <v>76.4</v>
      </c>
      <c r="I234" s="34">
        <f t="shared" si="9"/>
        <v>30.560000000000002</v>
      </c>
      <c r="J234" s="34">
        <v>78.98</v>
      </c>
      <c r="K234" s="34">
        <f t="shared" si="10"/>
        <v>47.388</v>
      </c>
      <c r="L234" s="43">
        <f t="shared" si="11"/>
        <v>77.94800000000001</v>
      </c>
      <c r="M234" s="44">
        <f>SUMPRODUCT((F234=$F$3:$F$277)*(L234&lt;$L$3:$L$277))+1</f>
        <v>8</v>
      </c>
      <c r="N234" s="45"/>
      <c r="O234" s="45"/>
    </row>
    <row r="235" spans="1:15" s="26" customFormat="1" ht="24.75" customHeight="1">
      <c r="A235" s="32">
        <v>233</v>
      </c>
      <c r="B235" s="33" t="s">
        <v>499</v>
      </c>
      <c r="C235" s="33" t="s">
        <v>15</v>
      </c>
      <c r="D235" s="33" t="s">
        <v>500</v>
      </c>
      <c r="E235" s="33" t="s">
        <v>17</v>
      </c>
      <c r="F235" s="33" t="s">
        <v>484</v>
      </c>
      <c r="G235" s="33" t="s">
        <v>171</v>
      </c>
      <c r="H235" s="34">
        <v>76.7</v>
      </c>
      <c r="I235" s="34">
        <f t="shared" si="9"/>
        <v>30.680000000000003</v>
      </c>
      <c r="J235" s="34">
        <v>78.4</v>
      </c>
      <c r="K235" s="34">
        <f t="shared" si="10"/>
        <v>47.04</v>
      </c>
      <c r="L235" s="43">
        <f t="shared" si="11"/>
        <v>77.72</v>
      </c>
      <c r="M235" s="44">
        <f>SUMPRODUCT((F235=$F$3:$F$277)*(L235&lt;$L$3:$L$277))+1</f>
        <v>9</v>
      </c>
      <c r="N235" s="45"/>
      <c r="O235" s="45"/>
    </row>
    <row r="236" spans="1:15" s="26" customFormat="1" ht="24.75" customHeight="1">
      <c r="A236" s="32">
        <v>234</v>
      </c>
      <c r="B236" s="33" t="s">
        <v>501</v>
      </c>
      <c r="C236" s="33" t="s">
        <v>15</v>
      </c>
      <c r="D236" s="33" t="s">
        <v>502</v>
      </c>
      <c r="E236" s="33" t="s">
        <v>17</v>
      </c>
      <c r="F236" s="33" t="s">
        <v>484</v>
      </c>
      <c r="G236" s="33" t="s">
        <v>171</v>
      </c>
      <c r="H236" s="34">
        <v>77.05</v>
      </c>
      <c r="I236" s="34">
        <f t="shared" si="9"/>
        <v>30.82</v>
      </c>
      <c r="J236" s="34">
        <v>78.12</v>
      </c>
      <c r="K236" s="34">
        <f t="shared" si="10"/>
        <v>46.872</v>
      </c>
      <c r="L236" s="43">
        <f t="shared" si="11"/>
        <v>77.69200000000001</v>
      </c>
      <c r="M236" s="44">
        <f>SUMPRODUCT((F236=$F$3:$F$277)*(L236&lt;$L$3:$L$277))+1</f>
        <v>10</v>
      </c>
      <c r="N236" s="45"/>
      <c r="O236" s="45"/>
    </row>
    <row r="237" spans="1:15" s="26" customFormat="1" ht="24.75" customHeight="1">
      <c r="A237" s="32">
        <v>235</v>
      </c>
      <c r="B237" s="33" t="s">
        <v>503</v>
      </c>
      <c r="C237" s="33" t="s">
        <v>15</v>
      </c>
      <c r="D237" s="33" t="s">
        <v>504</v>
      </c>
      <c r="E237" s="33" t="s">
        <v>17</v>
      </c>
      <c r="F237" s="33" t="s">
        <v>484</v>
      </c>
      <c r="G237" s="33" t="s">
        <v>171</v>
      </c>
      <c r="H237" s="34">
        <v>81.45</v>
      </c>
      <c r="I237" s="34">
        <f t="shared" si="9"/>
        <v>32.580000000000005</v>
      </c>
      <c r="J237" s="34">
        <v>74.6</v>
      </c>
      <c r="K237" s="34">
        <f t="shared" si="10"/>
        <v>44.76</v>
      </c>
      <c r="L237" s="43">
        <f t="shared" si="11"/>
        <v>77.34</v>
      </c>
      <c r="M237" s="44">
        <f>SUMPRODUCT((F237=$F$3:$F$277)*(L237&lt;$L$3:$L$277))+1</f>
        <v>11</v>
      </c>
      <c r="N237" s="45"/>
      <c r="O237" s="45"/>
    </row>
    <row r="238" spans="1:15" s="26" customFormat="1" ht="24.75" customHeight="1">
      <c r="A238" s="32">
        <v>236</v>
      </c>
      <c r="B238" s="33" t="s">
        <v>505</v>
      </c>
      <c r="C238" s="33" t="s">
        <v>15</v>
      </c>
      <c r="D238" s="33" t="s">
        <v>506</v>
      </c>
      <c r="E238" s="33" t="s">
        <v>17</v>
      </c>
      <c r="F238" s="33" t="s">
        <v>484</v>
      </c>
      <c r="G238" s="33" t="s">
        <v>171</v>
      </c>
      <c r="H238" s="34">
        <v>74.1</v>
      </c>
      <c r="I238" s="34">
        <f t="shared" si="9"/>
        <v>29.64</v>
      </c>
      <c r="J238" s="34">
        <v>77.2</v>
      </c>
      <c r="K238" s="34">
        <f t="shared" si="10"/>
        <v>46.32</v>
      </c>
      <c r="L238" s="43">
        <f t="shared" si="11"/>
        <v>75.96000000000001</v>
      </c>
      <c r="M238" s="44">
        <f>SUMPRODUCT((F238=$F$3:$F$277)*(L238&lt;$L$3:$L$277))+1</f>
        <v>12</v>
      </c>
      <c r="N238" s="45"/>
      <c r="O238" s="45"/>
    </row>
    <row r="239" spans="1:15" s="26" customFormat="1" ht="24.75" customHeight="1">
      <c r="A239" s="32">
        <v>237</v>
      </c>
      <c r="B239" s="33" t="s">
        <v>507</v>
      </c>
      <c r="C239" s="33" t="s">
        <v>15</v>
      </c>
      <c r="D239" s="33" t="s">
        <v>508</v>
      </c>
      <c r="E239" s="33" t="s">
        <v>17</v>
      </c>
      <c r="F239" s="33" t="s">
        <v>484</v>
      </c>
      <c r="G239" s="33" t="s">
        <v>171</v>
      </c>
      <c r="H239" s="34">
        <v>76.95</v>
      </c>
      <c r="I239" s="34">
        <f t="shared" si="9"/>
        <v>30.78</v>
      </c>
      <c r="J239" s="34">
        <v>73</v>
      </c>
      <c r="K239" s="34">
        <f t="shared" si="10"/>
        <v>43.8</v>
      </c>
      <c r="L239" s="43">
        <f t="shared" si="11"/>
        <v>74.58</v>
      </c>
      <c r="M239" s="44">
        <f>SUMPRODUCT((F239=$F$3:$F$277)*(L239&lt;$L$3:$L$277))+1</f>
        <v>13</v>
      </c>
      <c r="N239" s="45"/>
      <c r="O239" s="45"/>
    </row>
    <row r="240" spans="1:15" s="26" customFormat="1" ht="24.75" customHeight="1">
      <c r="A240" s="32">
        <v>238</v>
      </c>
      <c r="B240" s="33" t="s">
        <v>509</v>
      </c>
      <c r="C240" s="33" t="s">
        <v>15</v>
      </c>
      <c r="D240" s="33" t="s">
        <v>510</v>
      </c>
      <c r="E240" s="33" t="s">
        <v>17</v>
      </c>
      <c r="F240" s="33" t="s">
        <v>484</v>
      </c>
      <c r="G240" s="33" t="s">
        <v>171</v>
      </c>
      <c r="H240" s="34">
        <v>74.7</v>
      </c>
      <c r="I240" s="34">
        <f t="shared" si="9"/>
        <v>29.880000000000003</v>
      </c>
      <c r="J240" s="34">
        <v>74</v>
      </c>
      <c r="K240" s="34">
        <f t="shared" si="10"/>
        <v>44.4</v>
      </c>
      <c r="L240" s="43">
        <f t="shared" si="11"/>
        <v>74.28</v>
      </c>
      <c r="M240" s="44">
        <f>SUMPRODUCT((F240=$F$3:$F$277)*(L240&lt;$L$3:$L$277))+1</f>
        <v>14</v>
      </c>
      <c r="N240" s="45"/>
      <c r="O240" s="45"/>
    </row>
    <row r="241" spans="1:15" s="26" customFormat="1" ht="24.75" customHeight="1">
      <c r="A241" s="32">
        <v>239</v>
      </c>
      <c r="B241" s="33" t="s">
        <v>511</v>
      </c>
      <c r="C241" s="33" t="s">
        <v>15</v>
      </c>
      <c r="D241" s="33" t="s">
        <v>512</v>
      </c>
      <c r="E241" s="33" t="s">
        <v>17</v>
      </c>
      <c r="F241" s="33" t="s">
        <v>484</v>
      </c>
      <c r="G241" s="33" t="s">
        <v>171</v>
      </c>
      <c r="H241" s="34">
        <v>77.5</v>
      </c>
      <c r="I241" s="34">
        <f t="shared" si="9"/>
        <v>31</v>
      </c>
      <c r="J241" s="34"/>
      <c r="K241" s="34">
        <f t="shared" si="10"/>
        <v>0</v>
      </c>
      <c r="L241" s="43">
        <f t="shared" si="11"/>
        <v>31</v>
      </c>
      <c r="M241" s="44">
        <f>SUMPRODUCT((F241=$F$3:$F$277)*(L241&lt;$L$3:$L$277))+1</f>
        <v>15</v>
      </c>
      <c r="N241" s="45"/>
      <c r="O241" s="45"/>
    </row>
    <row r="242" spans="1:15" s="26" customFormat="1" ht="24.75" customHeight="1">
      <c r="A242" s="32">
        <v>240</v>
      </c>
      <c r="B242" s="33" t="s">
        <v>513</v>
      </c>
      <c r="C242" s="33" t="s">
        <v>15</v>
      </c>
      <c r="D242" s="33" t="s">
        <v>514</v>
      </c>
      <c r="E242" s="33" t="s">
        <v>17</v>
      </c>
      <c r="F242" s="33" t="s">
        <v>515</v>
      </c>
      <c r="G242" s="33" t="s">
        <v>380</v>
      </c>
      <c r="H242" s="34">
        <v>85.25</v>
      </c>
      <c r="I242" s="34">
        <f t="shared" si="9"/>
        <v>34.1</v>
      </c>
      <c r="J242" s="34">
        <v>80</v>
      </c>
      <c r="K242" s="34">
        <f t="shared" si="10"/>
        <v>48</v>
      </c>
      <c r="L242" s="43">
        <f t="shared" si="11"/>
        <v>82.1</v>
      </c>
      <c r="M242" s="44">
        <f>SUMPRODUCT((F242=$F$3:$F$277)*(L242&lt;$L$3:$L$277))+1</f>
        <v>1</v>
      </c>
      <c r="N242" s="45"/>
      <c r="O242" s="45"/>
    </row>
    <row r="243" spans="1:15" s="26" customFormat="1" ht="24.75" customHeight="1">
      <c r="A243" s="32">
        <v>241</v>
      </c>
      <c r="B243" s="33" t="s">
        <v>516</v>
      </c>
      <c r="C243" s="33" t="s">
        <v>15</v>
      </c>
      <c r="D243" s="33" t="s">
        <v>517</v>
      </c>
      <c r="E243" s="33" t="s">
        <v>17</v>
      </c>
      <c r="F243" s="33" t="s">
        <v>515</v>
      </c>
      <c r="G243" s="33" t="s">
        <v>380</v>
      </c>
      <c r="H243" s="34">
        <v>79.05</v>
      </c>
      <c r="I243" s="34">
        <f t="shared" si="9"/>
        <v>31.62</v>
      </c>
      <c r="J243" s="34">
        <v>82.4</v>
      </c>
      <c r="K243" s="34">
        <f t="shared" si="10"/>
        <v>49.440000000000005</v>
      </c>
      <c r="L243" s="43">
        <f t="shared" si="11"/>
        <v>81.06</v>
      </c>
      <c r="M243" s="44">
        <f>SUMPRODUCT((F243=$F$3:$F$277)*(L243&lt;$L$3:$L$277))+1</f>
        <v>2</v>
      </c>
      <c r="N243" s="45"/>
      <c r="O243" s="45"/>
    </row>
    <row r="244" spans="1:15" s="26" customFormat="1" ht="24.75" customHeight="1">
      <c r="A244" s="32">
        <v>242</v>
      </c>
      <c r="B244" s="33" t="s">
        <v>518</v>
      </c>
      <c r="C244" s="33" t="s">
        <v>15</v>
      </c>
      <c r="D244" s="33" t="s">
        <v>519</v>
      </c>
      <c r="E244" s="33" t="s">
        <v>17</v>
      </c>
      <c r="F244" s="33" t="s">
        <v>515</v>
      </c>
      <c r="G244" s="33" t="s">
        <v>380</v>
      </c>
      <c r="H244" s="34">
        <v>78.8</v>
      </c>
      <c r="I244" s="34">
        <f t="shared" si="9"/>
        <v>31.52</v>
      </c>
      <c r="J244" s="34">
        <v>78.8</v>
      </c>
      <c r="K244" s="34">
        <f t="shared" si="10"/>
        <v>47.279999999999994</v>
      </c>
      <c r="L244" s="43">
        <f t="shared" si="11"/>
        <v>78.8</v>
      </c>
      <c r="M244" s="44">
        <f>SUMPRODUCT((F244=$F$3:$F$277)*(L244&lt;$L$3:$L$277))+1</f>
        <v>3</v>
      </c>
      <c r="N244" s="45"/>
      <c r="O244" s="45"/>
    </row>
    <row r="245" spans="1:15" s="26" customFormat="1" ht="24.75" customHeight="1">
      <c r="A245" s="32">
        <v>243</v>
      </c>
      <c r="B245" s="33" t="s">
        <v>520</v>
      </c>
      <c r="C245" s="33" t="s">
        <v>15</v>
      </c>
      <c r="D245" s="33" t="s">
        <v>521</v>
      </c>
      <c r="E245" s="33" t="s">
        <v>17</v>
      </c>
      <c r="F245" s="33" t="s">
        <v>515</v>
      </c>
      <c r="G245" s="33" t="s">
        <v>380</v>
      </c>
      <c r="H245" s="34">
        <v>72.4</v>
      </c>
      <c r="I245" s="34">
        <f t="shared" si="9"/>
        <v>28.960000000000004</v>
      </c>
      <c r="J245" s="34">
        <v>78.8</v>
      </c>
      <c r="K245" s="34">
        <f t="shared" si="10"/>
        <v>47.279999999999994</v>
      </c>
      <c r="L245" s="43">
        <f t="shared" si="11"/>
        <v>76.24</v>
      </c>
      <c r="M245" s="44">
        <f>SUMPRODUCT((F245=$F$3:$F$277)*(L245&lt;$L$3:$L$277))+1</f>
        <v>4</v>
      </c>
      <c r="N245" s="45"/>
      <c r="O245" s="45"/>
    </row>
    <row r="246" spans="1:15" s="26" customFormat="1" ht="24.75" customHeight="1">
      <c r="A246" s="32">
        <v>244</v>
      </c>
      <c r="B246" s="33" t="s">
        <v>522</v>
      </c>
      <c r="C246" s="33" t="s">
        <v>15</v>
      </c>
      <c r="D246" s="33" t="s">
        <v>523</v>
      </c>
      <c r="E246" s="33" t="s">
        <v>17</v>
      </c>
      <c r="F246" s="33" t="s">
        <v>515</v>
      </c>
      <c r="G246" s="33" t="s">
        <v>380</v>
      </c>
      <c r="H246" s="34">
        <v>74.75</v>
      </c>
      <c r="I246" s="34">
        <f t="shared" si="9"/>
        <v>29.900000000000002</v>
      </c>
      <c r="J246" s="34">
        <v>74.2</v>
      </c>
      <c r="K246" s="34">
        <f t="shared" si="10"/>
        <v>44.52</v>
      </c>
      <c r="L246" s="43">
        <f t="shared" si="11"/>
        <v>74.42</v>
      </c>
      <c r="M246" s="44">
        <f>SUMPRODUCT((F246=$F$3:$F$277)*(L246&lt;$L$3:$L$277))+1</f>
        <v>5</v>
      </c>
      <c r="N246" s="45"/>
      <c r="O246" s="45"/>
    </row>
    <row r="247" spans="1:15" s="26" customFormat="1" ht="24.75" customHeight="1">
      <c r="A247" s="32">
        <v>245</v>
      </c>
      <c r="B247" s="33" t="s">
        <v>524</v>
      </c>
      <c r="C247" s="33" t="s">
        <v>15</v>
      </c>
      <c r="D247" s="33" t="s">
        <v>525</v>
      </c>
      <c r="E247" s="33" t="s">
        <v>17</v>
      </c>
      <c r="F247" s="33" t="s">
        <v>515</v>
      </c>
      <c r="G247" s="33" t="s">
        <v>380</v>
      </c>
      <c r="H247" s="34">
        <v>70.7</v>
      </c>
      <c r="I247" s="34">
        <f t="shared" si="9"/>
        <v>28.28</v>
      </c>
      <c r="J247" s="34">
        <v>71</v>
      </c>
      <c r="K247" s="34">
        <f t="shared" si="10"/>
        <v>42.6</v>
      </c>
      <c r="L247" s="43">
        <f t="shared" si="11"/>
        <v>70.88</v>
      </c>
      <c r="M247" s="44">
        <f>SUMPRODUCT((F247=$F$3:$F$277)*(L247&lt;$L$3:$L$277))+1</f>
        <v>6</v>
      </c>
      <c r="N247" s="45"/>
      <c r="O247" s="45"/>
    </row>
    <row r="248" spans="1:15" s="25" customFormat="1" ht="24.75" customHeight="1">
      <c r="A248" s="32">
        <v>246</v>
      </c>
      <c r="B248" s="33" t="s">
        <v>526</v>
      </c>
      <c r="C248" s="33" t="s">
        <v>55</v>
      </c>
      <c r="D248" s="33" t="s">
        <v>527</v>
      </c>
      <c r="E248" s="33" t="s">
        <v>17</v>
      </c>
      <c r="F248" s="33" t="s">
        <v>515</v>
      </c>
      <c r="G248" s="33" t="s">
        <v>380</v>
      </c>
      <c r="H248" s="34">
        <v>76.6</v>
      </c>
      <c r="I248" s="34">
        <f t="shared" si="9"/>
        <v>30.64</v>
      </c>
      <c r="J248" s="34"/>
      <c r="K248" s="34">
        <f t="shared" si="10"/>
        <v>0</v>
      </c>
      <c r="L248" s="43">
        <f t="shared" si="11"/>
        <v>30.64</v>
      </c>
      <c r="M248" s="44">
        <f>SUMPRODUCT((F248=$F$3:$F$277)*(L248&lt;$L$3:$L$277))+1</f>
        <v>7</v>
      </c>
      <c r="N248" s="45"/>
      <c r="O248" s="45"/>
    </row>
    <row r="249" spans="1:15" s="25" customFormat="1" ht="24.75" customHeight="1">
      <c r="A249" s="32">
        <v>247</v>
      </c>
      <c r="B249" s="35" t="s">
        <v>528</v>
      </c>
      <c r="C249" s="35" t="s">
        <v>55</v>
      </c>
      <c r="D249" s="35" t="s">
        <v>529</v>
      </c>
      <c r="E249" s="35" t="s">
        <v>17</v>
      </c>
      <c r="F249" s="35" t="s">
        <v>530</v>
      </c>
      <c r="G249" s="35" t="s">
        <v>356</v>
      </c>
      <c r="H249" s="36">
        <v>80.9</v>
      </c>
      <c r="I249" s="34">
        <f t="shared" si="9"/>
        <v>32.36000000000001</v>
      </c>
      <c r="J249" s="36">
        <v>83.7</v>
      </c>
      <c r="K249" s="36">
        <f t="shared" si="10"/>
        <v>50.22</v>
      </c>
      <c r="L249" s="46">
        <f t="shared" si="11"/>
        <v>82.58000000000001</v>
      </c>
      <c r="M249" s="47">
        <f>SUMPRODUCT((F249=$F$3:$F$277)*(L249&lt;$L$3:$L$277))+1</f>
        <v>1</v>
      </c>
      <c r="N249" s="48"/>
      <c r="O249" s="48"/>
    </row>
    <row r="250" spans="1:15" s="25" customFormat="1" ht="24.75" customHeight="1">
      <c r="A250" s="32">
        <v>248</v>
      </c>
      <c r="B250" s="35" t="s">
        <v>531</v>
      </c>
      <c r="C250" s="35" t="s">
        <v>55</v>
      </c>
      <c r="D250" s="35" t="s">
        <v>532</v>
      </c>
      <c r="E250" s="35" t="s">
        <v>17</v>
      </c>
      <c r="F250" s="35" t="s">
        <v>530</v>
      </c>
      <c r="G250" s="35" t="s">
        <v>356</v>
      </c>
      <c r="H250" s="36">
        <v>73.05</v>
      </c>
      <c r="I250" s="34">
        <f t="shared" si="9"/>
        <v>29.22</v>
      </c>
      <c r="J250" s="36">
        <v>85.3</v>
      </c>
      <c r="K250" s="36">
        <f t="shared" si="10"/>
        <v>51.18</v>
      </c>
      <c r="L250" s="46">
        <f t="shared" si="11"/>
        <v>80.4</v>
      </c>
      <c r="M250" s="47">
        <f>SUMPRODUCT((F250=$F$3:$F$277)*(L250&lt;$L$3:$L$277))+1</f>
        <v>2</v>
      </c>
      <c r="N250" s="48"/>
      <c r="O250" s="48"/>
    </row>
    <row r="251" spans="1:15" s="25" customFormat="1" ht="24.75" customHeight="1">
      <c r="A251" s="32">
        <v>249</v>
      </c>
      <c r="B251" s="35" t="s">
        <v>533</v>
      </c>
      <c r="C251" s="35" t="s">
        <v>55</v>
      </c>
      <c r="D251" s="35" t="s">
        <v>534</v>
      </c>
      <c r="E251" s="35" t="s">
        <v>17</v>
      </c>
      <c r="F251" s="35" t="s">
        <v>530</v>
      </c>
      <c r="G251" s="35" t="s">
        <v>356</v>
      </c>
      <c r="H251" s="36">
        <v>74.8</v>
      </c>
      <c r="I251" s="34">
        <f t="shared" si="9"/>
        <v>29.92</v>
      </c>
      <c r="J251" s="36">
        <v>83.3</v>
      </c>
      <c r="K251" s="36">
        <f t="shared" si="10"/>
        <v>49.98</v>
      </c>
      <c r="L251" s="46">
        <f t="shared" si="11"/>
        <v>79.9</v>
      </c>
      <c r="M251" s="47">
        <f>SUMPRODUCT((F251=$F$3:$F$277)*(L251&lt;$L$3:$L$277))+1</f>
        <v>3</v>
      </c>
      <c r="N251" s="48"/>
      <c r="O251" s="48"/>
    </row>
    <row r="252" spans="1:15" s="25" customFormat="1" ht="24.75" customHeight="1">
      <c r="A252" s="32">
        <v>250</v>
      </c>
      <c r="B252" s="35" t="s">
        <v>535</v>
      </c>
      <c r="C252" s="35" t="s">
        <v>15</v>
      </c>
      <c r="D252" s="35" t="s">
        <v>536</v>
      </c>
      <c r="E252" s="35" t="s">
        <v>17</v>
      </c>
      <c r="F252" s="35" t="s">
        <v>530</v>
      </c>
      <c r="G252" s="35" t="s">
        <v>356</v>
      </c>
      <c r="H252" s="36">
        <v>75.55</v>
      </c>
      <c r="I252" s="34">
        <f t="shared" si="9"/>
        <v>30.22</v>
      </c>
      <c r="J252" s="36">
        <v>82.4</v>
      </c>
      <c r="K252" s="36">
        <f t="shared" si="10"/>
        <v>49.440000000000005</v>
      </c>
      <c r="L252" s="46">
        <f t="shared" si="11"/>
        <v>79.66</v>
      </c>
      <c r="M252" s="47">
        <f>SUMPRODUCT((F252=$F$3:$F$277)*(L252&lt;$L$3:$L$277))+1</f>
        <v>4</v>
      </c>
      <c r="N252" s="48"/>
      <c r="O252" s="48"/>
    </row>
    <row r="253" spans="1:15" s="25" customFormat="1" ht="24.75" customHeight="1">
      <c r="A253" s="32">
        <v>251</v>
      </c>
      <c r="B253" s="35" t="s">
        <v>537</v>
      </c>
      <c r="C253" s="35" t="s">
        <v>55</v>
      </c>
      <c r="D253" s="35" t="s">
        <v>538</v>
      </c>
      <c r="E253" s="35" t="s">
        <v>17</v>
      </c>
      <c r="F253" s="35" t="s">
        <v>530</v>
      </c>
      <c r="G253" s="35" t="s">
        <v>356</v>
      </c>
      <c r="H253" s="36">
        <v>73.1</v>
      </c>
      <c r="I253" s="34">
        <f t="shared" si="9"/>
        <v>29.24</v>
      </c>
      <c r="J253" s="36">
        <v>81.8</v>
      </c>
      <c r="K253" s="36">
        <f t="shared" si="10"/>
        <v>49.08</v>
      </c>
      <c r="L253" s="46">
        <f t="shared" si="11"/>
        <v>78.32</v>
      </c>
      <c r="M253" s="47">
        <f>SUMPRODUCT((F253=$F$3:$F$277)*(L253&lt;$L$3:$L$277))+1</f>
        <v>5</v>
      </c>
      <c r="N253" s="48"/>
      <c r="O253" s="48"/>
    </row>
    <row r="254" spans="1:15" s="25" customFormat="1" ht="24.75" customHeight="1">
      <c r="A254" s="32">
        <v>252</v>
      </c>
      <c r="B254" s="35" t="s">
        <v>539</v>
      </c>
      <c r="C254" s="35" t="s">
        <v>15</v>
      </c>
      <c r="D254" s="35" t="s">
        <v>540</v>
      </c>
      <c r="E254" s="35" t="s">
        <v>17</v>
      </c>
      <c r="F254" s="35" t="s">
        <v>530</v>
      </c>
      <c r="G254" s="35" t="s">
        <v>356</v>
      </c>
      <c r="H254" s="36">
        <v>72.85</v>
      </c>
      <c r="I254" s="34">
        <f t="shared" si="9"/>
        <v>29.14</v>
      </c>
      <c r="J254" s="36">
        <v>81.8</v>
      </c>
      <c r="K254" s="36">
        <f t="shared" si="10"/>
        <v>49.08</v>
      </c>
      <c r="L254" s="46">
        <f t="shared" si="11"/>
        <v>78.22</v>
      </c>
      <c r="M254" s="47">
        <f>SUMPRODUCT((F254=$F$3:$F$277)*(L254&lt;$L$3:$L$277))+1</f>
        <v>6</v>
      </c>
      <c r="N254" s="48"/>
      <c r="O254" s="48"/>
    </row>
    <row r="255" spans="1:15" s="25" customFormat="1" ht="24.75" customHeight="1">
      <c r="A255" s="32">
        <v>253</v>
      </c>
      <c r="B255" s="35" t="s">
        <v>541</v>
      </c>
      <c r="C255" s="35" t="s">
        <v>55</v>
      </c>
      <c r="D255" s="35" t="s">
        <v>542</v>
      </c>
      <c r="E255" s="35" t="s">
        <v>17</v>
      </c>
      <c r="F255" s="35" t="s">
        <v>530</v>
      </c>
      <c r="G255" s="35" t="s">
        <v>356</v>
      </c>
      <c r="H255" s="36">
        <v>76.05</v>
      </c>
      <c r="I255" s="34">
        <f t="shared" si="9"/>
        <v>30.42</v>
      </c>
      <c r="J255" s="36">
        <v>77.8</v>
      </c>
      <c r="K255" s="36">
        <f t="shared" si="10"/>
        <v>46.68</v>
      </c>
      <c r="L255" s="46">
        <f t="shared" si="11"/>
        <v>77.1</v>
      </c>
      <c r="M255" s="47">
        <f>SUMPRODUCT((F255=$F$3:$F$277)*(L255&lt;$L$3:$L$277))+1</f>
        <v>7</v>
      </c>
      <c r="N255" s="48"/>
      <c r="O255" s="48"/>
    </row>
    <row r="256" spans="1:15" s="25" customFormat="1" ht="24.75" customHeight="1">
      <c r="A256" s="32">
        <v>254</v>
      </c>
      <c r="B256" s="35" t="s">
        <v>543</v>
      </c>
      <c r="C256" s="35" t="s">
        <v>55</v>
      </c>
      <c r="D256" s="35" t="s">
        <v>544</v>
      </c>
      <c r="E256" s="35" t="s">
        <v>17</v>
      </c>
      <c r="F256" s="35" t="s">
        <v>530</v>
      </c>
      <c r="G256" s="35" t="s">
        <v>356</v>
      </c>
      <c r="H256" s="36">
        <v>71.75</v>
      </c>
      <c r="I256" s="34">
        <f t="shared" si="9"/>
        <v>28.700000000000003</v>
      </c>
      <c r="J256" s="36">
        <v>80.5</v>
      </c>
      <c r="K256" s="36">
        <f t="shared" si="10"/>
        <v>48.3</v>
      </c>
      <c r="L256" s="46">
        <f t="shared" si="11"/>
        <v>77</v>
      </c>
      <c r="M256" s="47">
        <f>SUMPRODUCT((F256=$F$3:$F$277)*(L256&lt;$L$3:$L$277))+1</f>
        <v>8</v>
      </c>
      <c r="N256" s="48"/>
      <c r="O256" s="48"/>
    </row>
    <row r="257" spans="1:15" s="25" customFormat="1" ht="24.75" customHeight="1">
      <c r="A257" s="32">
        <v>255</v>
      </c>
      <c r="B257" s="35" t="s">
        <v>545</v>
      </c>
      <c r="C257" s="35" t="s">
        <v>55</v>
      </c>
      <c r="D257" s="35" t="s">
        <v>546</v>
      </c>
      <c r="E257" s="35" t="s">
        <v>17</v>
      </c>
      <c r="F257" s="35" t="s">
        <v>530</v>
      </c>
      <c r="G257" s="35" t="s">
        <v>356</v>
      </c>
      <c r="H257" s="36">
        <v>71.25</v>
      </c>
      <c r="I257" s="34">
        <f t="shared" si="9"/>
        <v>28.5</v>
      </c>
      <c r="J257" s="36">
        <v>79.8</v>
      </c>
      <c r="K257" s="36">
        <f t="shared" si="10"/>
        <v>47.879999999999995</v>
      </c>
      <c r="L257" s="46">
        <f t="shared" si="11"/>
        <v>76.38</v>
      </c>
      <c r="M257" s="47">
        <f>SUMPRODUCT((F257=$F$3:$F$277)*(L257&lt;$L$3:$L$277))+1</f>
        <v>9</v>
      </c>
      <c r="N257" s="48"/>
      <c r="O257" s="48"/>
    </row>
    <row r="258" spans="1:15" s="25" customFormat="1" ht="24.75" customHeight="1">
      <c r="A258" s="32">
        <v>256</v>
      </c>
      <c r="B258" s="35" t="s">
        <v>547</v>
      </c>
      <c r="C258" s="35" t="s">
        <v>55</v>
      </c>
      <c r="D258" s="35" t="s">
        <v>548</v>
      </c>
      <c r="E258" s="35" t="s">
        <v>17</v>
      </c>
      <c r="F258" s="35" t="s">
        <v>530</v>
      </c>
      <c r="G258" s="35" t="s">
        <v>356</v>
      </c>
      <c r="H258" s="36">
        <v>75.15</v>
      </c>
      <c r="I258" s="34">
        <f t="shared" si="9"/>
        <v>30.060000000000002</v>
      </c>
      <c r="J258" s="36">
        <v>77</v>
      </c>
      <c r="K258" s="36">
        <f t="shared" si="10"/>
        <v>46.199999999999996</v>
      </c>
      <c r="L258" s="46">
        <f t="shared" si="11"/>
        <v>76.25999999999999</v>
      </c>
      <c r="M258" s="47">
        <f>SUMPRODUCT((F258=$F$3:$F$277)*(L258&lt;$L$3:$L$277))+1</f>
        <v>10</v>
      </c>
      <c r="N258" s="48"/>
      <c r="O258" s="48"/>
    </row>
    <row r="259" spans="1:15" s="25" customFormat="1" ht="24.75" customHeight="1">
      <c r="A259" s="32">
        <v>257</v>
      </c>
      <c r="B259" s="35" t="s">
        <v>549</v>
      </c>
      <c r="C259" s="35" t="s">
        <v>55</v>
      </c>
      <c r="D259" s="35" t="s">
        <v>550</v>
      </c>
      <c r="E259" s="35" t="s">
        <v>17</v>
      </c>
      <c r="F259" s="35" t="s">
        <v>530</v>
      </c>
      <c r="G259" s="35" t="s">
        <v>356</v>
      </c>
      <c r="H259" s="36">
        <v>68.8</v>
      </c>
      <c r="I259" s="34">
        <f aca="true" t="shared" si="12" ref="I259:I277">H259*0.4</f>
        <v>27.52</v>
      </c>
      <c r="J259" s="36">
        <v>76.7</v>
      </c>
      <c r="K259" s="36">
        <f aca="true" t="shared" si="13" ref="K259:K277">J259*0.6</f>
        <v>46.02</v>
      </c>
      <c r="L259" s="46">
        <f aca="true" t="shared" si="14" ref="L259:L277">I259+K259</f>
        <v>73.54</v>
      </c>
      <c r="M259" s="47">
        <f>SUMPRODUCT((F259=$F$3:$F$277)*(L259&lt;$L$3:$L$277))+1</f>
        <v>11</v>
      </c>
      <c r="N259" s="48"/>
      <c r="O259" s="48"/>
    </row>
    <row r="260" spans="1:15" s="25" customFormat="1" ht="24.75" customHeight="1">
      <c r="A260" s="32">
        <v>258</v>
      </c>
      <c r="B260" s="33" t="s">
        <v>551</v>
      </c>
      <c r="C260" s="33" t="s">
        <v>55</v>
      </c>
      <c r="D260" s="33" t="s">
        <v>552</v>
      </c>
      <c r="E260" s="33" t="s">
        <v>17</v>
      </c>
      <c r="F260" s="33" t="s">
        <v>530</v>
      </c>
      <c r="G260" s="33" t="s">
        <v>356</v>
      </c>
      <c r="H260" s="34">
        <v>68.75</v>
      </c>
      <c r="I260" s="34">
        <f t="shared" si="12"/>
        <v>27.5</v>
      </c>
      <c r="J260" s="34"/>
      <c r="K260" s="36">
        <f t="shared" si="13"/>
        <v>0</v>
      </c>
      <c r="L260" s="46">
        <f t="shared" si="14"/>
        <v>27.5</v>
      </c>
      <c r="M260" s="47">
        <f>SUMPRODUCT((F260=$F$3:$F$277)*(L260&lt;$L$3:$L$277))+1</f>
        <v>12</v>
      </c>
      <c r="N260" s="45"/>
      <c r="O260" s="45"/>
    </row>
    <row r="261" spans="1:15" s="25" customFormat="1" ht="24.75" customHeight="1">
      <c r="A261" s="32">
        <v>259</v>
      </c>
      <c r="B261" s="33" t="s">
        <v>553</v>
      </c>
      <c r="C261" s="33" t="s">
        <v>15</v>
      </c>
      <c r="D261" s="33" t="s">
        <v>554</v>
      </c>
      <c r="E261" s="33" t="s">
        <v>17</v>
      </c>
      <c r="F261" s="33" t="s">
        <v>555</v>
      </c>
      <c r="G261" s="33">
        <v>2</v>
      </c>
      <c r="H261" s="34">
        <v>76.2</v>
      </c>
      <c r="I261" s="34">
        <f t="shared" si="12"/>
        <v>30.480000000000004</v>
      </c>
      <c r="J261" s="34">
        <v>82.78</v>
      </c>
      <c r="K261" s="34">
        <f t="shared" si="13"/>
        <v>49.668</v>
      </c>
      <c r="L261" s="43">
        <f t="shared" si="14"/>
        <v>80.148</v>
      </c>
      <c r="M261" s="44">
        <f>SUMPRODUCT((F261=$F$3:$F$277)*(L261&lt;$L$3:$L$277))+1</f>
        <v>1</v>
      </c>
      <c r="N261" s="45"/>
      <c r="O261" s="45"/>
    </row>
    <row r="262" spans="1:15" s="25" customFormat="1" ht="24.75" customHeight="1">
      <c r="A262" s="32">
        <v>260</v>
      </c>
      <c r="B262" s="33" t="s">
        <v>556</v>
      </c>
      <c r="C262" s="33" t="s">
        <v>55</v>
      </c>
      <c r="D262" s="33" t="s">
        <v>557</v>
      </c>
      <c r="E262" s="33" t="s">
        <v>17</v>
      </c>
      <c r="F262" s="33" t="s">
        <v>555</v>
      </c>
      <c r="G262" s="33">
        <v>2</v>
      </c>
      <c r="H262" s="34">
        <v>75.15</v>
      </c>
      <c r="I262" s="34">
        <f t="shared" si="12"/>
        <v>30.060000000000002</v>
      </c>
      <c r="J262" s="34">
        <v>82.96</v>
      </c>
      <c r="K262" s="34">
        <f t="shared" si="13"/>
        <v>49.775999999999996</v>
      </c>
      <c r="L262" s="43">
        <f t="shared" si="14"/>
        <v>79.836</v>
      </c>
      <c r="M262" s="44">
        <f>SUMPRODUCT((F262=$F$3:$F$277)*(L262&lt;$L$3:$L$277))+1</f>
        <v>2</v>
      </c>
      <c r="N262" s="45"/>
      <c r="O262" s="45"/>
    </row>
    <row r="263" spans="1:15" s="25" customFormat="1" ht="24.75" customHeight="1">
      <c r="A263" s="32">
        <v>261</v>
      </c>
      <c r="B263" s="33" t="s">
        <v>558</v>
      </c>
      <c r="C263" s="33" t="s">
        <v>55</v>
      </c>
      <c r="D263" s="33" t="s">
        <v>559</v>
      </c>
      <c r="E263" s="33" t="s">
        <v>17</v>
      </c>
      <c r="F263" s="33" t="s">
        <v>555</v>
      </c>
      <c r="G263" s="33">
        <v>2</v>
      </c>
      <c r="H263" s="34">
        <v>73.7</v>
      </c>
      <c r="I263" s="34">
        <f t="shared" si="12"/>
        <v>29.480000000000004</v>
      </c>
      <c r="J263" s="34">
        <v>83.16</v>
      </c>
      <c r="K263" s="34">
        <f t="shared" si="13"/>
        <v>49.895999999999994</v>
      </c>
      <c r="L263" s="43">
        <f t="shared" si="14"/>
        <v>79.376</v>
      </c>
      <c r="M263" s="44">
        <f>SUMPRODUCT((F263=$F$3:$F$277)*(L263&lt;$L$3:$L$277))+1</f>
        <v>3</v>
      </c>
      <c r="N263" s="45"/>
      <c r="O263" s="45"/>
    </row>
    <row r="264" spans="1:15" s="25" customFormat="1" ht="24.75" customHeight="1">
      <c r="A264" s="32">
        <v>262</v>
      </c>
      <c r="B264" s="33" t="s">
        <v>560</v>
      </c>
      <c r="C264" s="33" t="s">
        <v>15</v>
      </c>
      <c r="D264" s="33" t="s">
        <v>561</v>
      </c>
      <c r="E264" s="33" t="s">
        <v>17</v>
      </c>
      <c r="F264" s="33" t="s">
        <v>555</v>
      </c>
      <c r="G264" s="33">
        <v>2</v>
      </c>
      <c r="H264" s="34">
        <v>76.6</v>
      </c>
      <c r="I264" s="34">
        <f t="shared" si="12"/>
        <v>30.64</v>
      </c>
      <c r="J264" s="34">
        <v>81</v>
      </c>
      <c r="K264" s="34">
        <f t="shared" si="13"/>
        <v>48.6</v>
      </c>
      <c r="L264" s="43">
        <f t="shared" si="14"/>
        <v>79.24000000000001</v>
      </c>
      <c r="M264" s="44">
        <f>SUMPRODUCT((F264=$F$3:$F$277)*(L264&lt;$L$3:$L$277))+1</f>
        <v>4</v>
      </c>
      <c r="N264" s="45"/>
      <c r="O264" s="45"/>
    </row>
    <row r="265" spans="1:15" s="25" customFormat="1" ht="24.75" customHeight="1">
      <c r="A265" s="32">
        <v>263</v>
      </c>
      <c r="B265" s="33" t="s">
        <v>562</v>
      </c>
      <c r="C265" s="33" t="s">
        <v>55</v>
      </c>
      <c r="D265" s="33" t="s">
        <v>563</v>
      </c>
      <c r="E265" s="33" t="s">
        <v>17</v>
      </c>
      <c r="F265" s="33" t="s">
        <v>555</v>
      </c>
      <c r="G265" s="33">
        <v>2</v>
      </c>
      <c r="H265" s="34">
        <v>69.15</v>
      </c>
      <c r="I265" s="34">
        <f t="shared" si="12"/>
        <v>27.660000000000004</v>
      </c>
      <c r="J265" s="34">
        <v>83.58</v>
      </c>
      <c r="K265" s="34">
        <f t="shared" si="13"/>
        <v>50.147999999999996</v>
      </c>
      <c r="L265" s="43">
        <f t="shared" si="14"/>
        <v>77.80799999999999</v>
      </c>
      <c r="M265" s="44">
        <f>SUMPRODUCT((F265=$F$3:$F$277)*(L265&lt;$L$3:$L$277))+1</f>
        <v>5</v>
      </c>
      <c r="N265" s="45"/>
      <c r="O265" s="45"/>
    </row>
    <row r="266" spans="1:15" s="25" customFormat="1" ht="24.75" customHeight="1">
      <c r="A266" s="32">
        <v>264</v>
      </c>
      <c r="B266" s="35" t="s">
        <v>564</v>
      </c>
      <c r="C266" s="35" t="s">
        <v>15</v>
      </c>
      <c r="D266" s="35" t="s">
        <v>565</v>
      </c>
      <c r="E266" s="35" t="s">
        <v>17</v>
      </c>
      <c r="F266" s="35" t="s">
        <v>566</v>
      </c>
      <c r="G266" s="35" t="s">
        <v>356</v>
      </c>
      <c r="H266" s="36">
        <v>75.6</v>
      </c>
      <c r="I266" s="34">
        <f t="shared" si="12"/>
        <v>30.24</v>
      </c>
      <c r="J266" s="36">
        <v>81.8</v>
      </c>
      <c r="K266" s="36">
        <f t="shared" si="13"/>
        <v>49.08</v>
      </c>
      <c r="L266" s="46">
        <f t="shared" si="14"/>
        <v>79.32</v>
      </c>
      <c r="M266" s="47">
        <f>SUMPRODUCT((F266=$F$3:$F$277)*(L266&lt;$L$3:$L$277))+1</f>
        <v>1</v>
      </c>
      <c r="N266" s="48"/>
      <c r="O266" s="48"/>
    </row>
    <row r="267" spans="1:15" s="25" customFormat="1" ht="24.75" customHeight="1">
      <c r="A267" s="32">
        <v>265</v>
      </c>
      <c r="B267" s="35" t="s">
        <v>567</v>
      </c>
      <c r="C267" s="35" t="s">
        <v>15</v>
      </c>
      <c r="D267" s="35" t="s">
        <v>568</v>
      </c>
      <c r="E267" s="35" t="s">
        <v>17</v>
      </c>
      <c r="F267" s="35" t="s">
        <v>566</v>
      </c>
      <c r="G267" s="35" t="s">
        <v>356</v>
      </c>
      <c r="H267" s="36">
        <v>74.3</v>
      </c>
      <c r="I267" s="34">
        <f t="shared" si="12"/>
        <v>29.72</v>
      </c>
      <c r="J267" s="36">
        <v>82.4</v>
      </c>
      <c r="K267" s="36">
        <f t="shared" si="13"/>
        <v>49.440000000000005</v>
      </c>
      <c r="L267" s="46">
        <f t="shared" si="14"/>
        <v>79.16</v>
      </c>
      <c r="M267" s="47">
        <f>SUMPRODUCT((F267=$F$3:$F$277)*(L267&lt;$L$3:$L$277))+1</f>
        <v>2</v>
      </c>
      <c r="N267" s="48"/>
      <c r="O267" s="48"/>
    </row>
    <row r="268" spans="1:15" s="25" customFormat="1" ht="24.75" customHeight="1">
      <c r="A268" s="32">
        <v>266</v>
      </c>
      <c r="B268" s="35" t="s">
        <v>569</v>
      </c>
      <c r="C268" s="35" t="s">
        <v>15</v>
      </c>
      <c r="D268" s="35" t="s">
        <v>570</v>
      </c>
      <c r="E268" s="35" t="s">
        <v>17</v>
      </c>
      <c r="F268" s="35" t="s">
        <v>566</v>
      </c>
      <c r="G268" s="35" t="s">
        <v>356</v>
      </c>
      <c r="H268" s="36">
        <v>74.45</v>
      </c>
      <c r="I268" s="34">
        <f t="shared" si="12"/>
        <v>29.78</v>
      </c>
      <c r="J268" s="36">
        <v>80.2</v>
      </c>
      <c r="K268" s="36">
        <f t="shared" si="13"/>
        <v>48.12</v>
      </c>
      <c r="L268" s="46">
        <f t="shared" si="14"/>
        <v>77.9</v>
      </c>
      <c r="M268" s="47">
        <f>SUMPRODUCT((F268=$F$3:$F$277)*(L268&lt;$L$3:$L$277))+1</f>
        <v>3</v>
      </c>
      <c r="N268" s="48"/>
      <c r="O268" s="48"/>
    </row>
    <row r="269" spans="1:15" s="25" customFormat="1" ht="24.75" customHeight="1">
      <c r="A269" s="32">
        <v>267</v>
      </c>
      <c r="B269" s="35" t="s">
        <v>571</v>
      </c>
      <c r="C269" s="35" t="s">
        <v>15</v>
      </c>
      <c r="D269" s="35" t="s">
        <v>572</v>
      </c>
      <c r="E269" s="35" t="s">
        <v>17</v>
      </c>
      <c r="F269" s="35" t="s">
        <v>566</v>
      </c>
      <c r="G269" s="35" t="s">
        <v>356</v>
      </c>
      <c r="H269" s="36">
        <v>72</v>
      </c>
      <c r="I269" s="34">
        <f t="shared" si="12"/>
        <v>28.8</v>
      </c>
      <c r="J269" s="36">
        <v>81.4</v>
      </c>
      <c r="K269" s="36">
        <f t="shared" si="13"/>
        <v>48.84</v>
      </c>
      <c r="L269" s="46">
        <f t="shared" si="14"/>
        <v>77.64</v>
      </c>
      <c r="M269" s="47">
        <f>SUMPRODUCT((F269=$F$3:$F$277)*(L269&lt;$L$3:$L$277))+1</f>
        <v>4</v>
      </c>
      <c r="N269" s="48"/>
      <c r="O269" s="48"/>
    </row>
    <row r="270" spans="1:15" s="25" customFormat="1" ht="24.75" customHeight="1">
      <c r="A270" s="32">
        <v>268</v>
      </c>
      <c r="B270" s="35" t="s">
        <v>573</v>
      </c>
      <c r="C270" s="35" t="s">
        <v>55</v>
      </c>
      <c r="D270" s="35" t="s">
        <v>574</v>
      </c>
      <c r="E270" s="35" t="s">
        <v>17</v>
      </c>
      <c r="F270" s="35" t="s">
        <v>566</v>
      </c>
      <c r="G270" s="35" t="s">
        <v>356</v>
      </c>
      <c r="H270" s="36">
        <v>72.4</v>
      </c>
      <c r="I270" s="34">
        <f t="shared" si="12"/>
        <v>28.960000000000004</v>
      </c>
      <c r="J270" s="36">
        <v>80.6</v>
      </c>
      <c r="K270" s="36">
        <f t="shared" si="13"/>
        <v>48.35999999999999</v>
      </c>
      <c r="L270" s="46">
        <f t="shared" si="14"/>
        <v>77.32</v>
      </c>
      <c r="M270" s="47">
        <f>SUMPRODUCT((F270=$F$3:$F$277)*(L270&lt;$L$3:$L$277))+1</f>
        <v>5</v>
      </c>
      <c r="N270" s="48"/>
      <c r="O270" s="48"/>
    </row>
    <row r="271" spans="1:15" s="25" customFormat="1" ht="24.75" customHeight="1">
      <c r="A271" s="32">
        <v>269</v>
      </c>
      <c r="B271" s="35" t="s">
        <v>575</v>
      </c>
      <c r="C271" s="35" t="s">
        <v>15</v>
      </c>
      <c r="D271" s="35" t="s">
        <v>576</v>
      </c>
      <c r="E271" s="35" t="s">
        <v>17</v>
      </c>
      <c r="F271" s="35" t="s">
        <v>566</v>
      </c>
      <c r="G271" s="35" t="s">
        <v>356</v>
      </c>
      <c r="H271" s="36">
        <v>70.2</v>
      </c>
      <c r="I271" s="34">
        <f t="shared" si="12"/>
        <v>28.080000000000002</v>
      </c>
      <c r="J271" s="36">
        <v>81.8</v>
      </c>
      <c r="K271" s="36">
        <f t="shared" si="13"/>
        <v>49.08</v>
      </c>
      <c r="L271" s="46">
        <f t="shared" si="14"/>
        <v>77.16</v>
      </c>
      <c r="M271" s="47">
        <f>SUMPRODUCT((F271=$F$3:$F$277)*(L271&lt;$L$3:$L$277))+1</f>
        <v>6</v>
      </c>
      <c r="N271" s="48"/>
      <c r="O271" s="48"/>
    </row>
    <row r="272" spans="1:15" s="25" customFormat="1" ht="24.75" customHeight="1">
      <c r="A272" s="32">
        <v>270</v>
      </c>
      <c r="B272" s="35" t="s">
        <v>577</v>
      </c>
      <c r="C272" s="35" t="s">
        <v>15</v>
      </c>
      <c r="D272" s="35" t="s">
        <v>578</v>
      </c>
      <c r="E272" s="35" t="s">
        <v>17</v>
      </c>
      <c r="F272" s="35" t="s">
        <v>566</v>
      </c>
      <c r="G272" s="35" t="s">
        <v>356</v>
      </c>
      <c r="H272" s="36">
        <v>69.7</v>
      </c>
      <c r="I272" s="34">
        <f t="shared" si="12"/>
        <v>27.880000000000003</v>
      </c>
      <c r="J272" s="36">
        <v>81.2</v>
      </c>
      <c r="K272" s="36">
        <f t="shared" si="13"/>
        <v>48.72</v>
      </c>
      <c r="L272" s="46">
        <f t="shared" si="14"/>
        <v>76.6</v>
      </c>
      <c r="M272" s="47">
        <f>SUMPRODUCT((F272=$F$3:$F$277)*(L272&lt;$L$3:$L$277))+1</f>
        <v>7</v>
      </c>
      <c r="N272" s="48"/>
      <c r="O272" s="48"/>
    </row>
    <row r="273" spans="1:15" s="25" customFormat="1" ht="24.75" customHeight="1">
      <c r="A273" s="32">
        <v>271</v>
      </c>
      <c r="B273" s="35" t="s">
        <v>579</v>
      </c>
      <c r="C273" s="35" t="s">
        <v>15</v>
      </c>
      <c r="D273" s="35" t="s">
        <v>580</v>
      </c>
      <c r="E273" s="35" t="s">
        <v>17</v>
      </c>
      <c r="F273" s="35" t="s">
        <v>566</v>
      </c>
      <c r="G273" s="35" t="s">
        <v>356</v>
      </c>
      <c r="H273" s="36">
        <v>70.25</v>
      </c>
      <c r="I273" s="34">
        <f t="shared" si="12"/>
        <v>28.1</v>
      </c>
      <c r="J273" s="36">
        <v>80.2</v>
      </c>
      <c r="K273" s="36">
        <f t="shared" si="13"/>
        <v>48.12</v>
      </c>
      <c r="L273" s="46">
        <f t="shared" si="14"/>
        <v>76.22</v>
      </c>
      <c r="M273" s="47">
        <f>SUMPRODUCT((F273=$F$3:$F$277)*(L273&lt;$L$3:$L$277))+1</f>
        <v>8</v>
      </c>
      <c r="N273" s="48"/>
      <c r="O273" s="48"/>
    </row>
    <row r="274" spans="1:15" s="25" customFormat="1" ht="24.75" customHeight="1">
      <c r="A274" s="32">
        <v>272</v>
      </c>
      <c r="B274" s="35" t="s">
        <v>581</v>
      </c>
      <c r="C274" s="35" t="s">
        <v>15</v>
      </c>
      <c r="D274" s="35" t="s">
        <v>582</v>
      </c>
      <c r="E274" s="35" t="s">
        <v>17</v>
      </c>
      <c r="F274" s="35" t="s">
        <v>566</v>
      </c>
      <c r="G274" s="35" t="s">
        <v>356</v>
      </c>
      <c r="H274" s="36">
        <v>76.75</v>
      </c>
      <c r="I274" s="34">
        <f t="shared" si="12"/>
        <v>30.700000000000003</v>
      </c>
      <c r="J274" s="36">
        <v>74</v>
      </c>
      <c r="K274" s="36">
        <f t="shared" si="13"/>
        <v>44.4</v>
      </c>
      <c r="L274" s="46">
        <f t="shared" si="14"/>
        <v>75.1</v>
      </c>
      <c r="M274" s="47">
        <f>SUMPRODUCT((F274=$F$3:$F$277)*(L274&lt;$L$3:$L$277))+1</f>
        <v>9</v>
      </c>
      <c r="N274" s="48"/>
      <c r="O274" s="48"/>
    </row>
    <row r="275" spans="1:15" s="25" customFormat="1" ht="24.75" customHeight="1">
      <c r="A275" s="32">
        <v>273</v>
      </c>
      <c r="B275" s="33" t="s">
        <v>583</v>
      </c>
      <c r="C275" s="33" t="s">
        <v>55</v>
      </c>
      <c r="D275" s="33" t="s">
        <v>584</v>
      </c>
      <c r="E275" s="33" t="s">
        <v>17</v>
      </c>
      <c r="F275" s="33" t="s">
        <v>566</v>
      </c>
      <c r="G275" s="33" t="s">
        <v>356</v>
      </c>
      <c r="H275" s="34">
        <v>67.65</v>
      </c>
      <c r="I275" s="34">
        <f t="shared" si="12"/>
        <v>27.060000000000002</v>
      </c>
      <c r="J275" s="34">
        <v>77.4</v>
      </c>
      <c r="K275" s="36">
        <f t="shared" si="13"/>
        <v>46.440000000000005</v>
      </c>
      <c r="L275" s="46">
        <f t="shared" si="14"/>
        <v>73.5</v>
      </c>
      <c r="M275" s="47">
        <f>SUMPRODUCT((F275=$F$3:$F$277)*(L275&lt;$L$3:$L$277))+1</f>
        <v>10</v>
      </c>
      <c r="N275" s="45"/>
      <c r="O275" s="45"/>
    </row>
    <row r="276" spans="1:15" s="25" customFormat="1" ht="24.75" customHeight="1">
      <c r="A276" s="32">
        <v>274</v>
      </c>
      <c r="B276" s="35" t="s">
        <v>585</v>
      </c>
      <c r="C276" s="35" t="s">
        <v>15</v>
      </c>
      <c r="D276" s="35" t="s">
        <v>586</v>
      </c>
      <c r="E276" s="35" t="s">
        <v>17</v>
      </c>
      <c r="F276" s="35" t="s">
        <v>566</v>
      </c>
      <c r="G276" s="35" t="s">
        <v>356</v>
      </c>
      <c r="H276" s="36">
        <v>70.25</v>
      </c>
      <c r="I276" s="34">
        <f t="shared" si="12"/>
        <v>28.1</v>
      </c>
      <c r="J276" s="36"/>
      <c r="K276" s="36">
        <f t="shared" si="13"/>
        <v>0</v>
      </c>
      <c r="L276" s="46">
        <f t="shared" si="14"/>
        <v>28.1</v>
      </c>
      <c r="M276" s="47">
        <f>SUMPRODUCT((F276=$F$3:$F$277)*(L276&lt;$L$3:$L$277))+1</f>
        <v>11</v>
      </c>
      <c r="N276" s="48"/>
      <c r="O276" s="48"/>
    </row>
    <row r="277" spans="1:15" s="25" customFormat="1" ht="24.75" customHeight="1">
      <c r="A277" s="32">
        <v>275</v>
      </c>
      <c r="B277" s="33" t="s">
        <v>587</v>
      </c>
      <c r="C277" s="33" t="s">
        <v>15</v>
      </c>
      <c r="D277" s="33" t="s">
        <v>588</v>
      </c>
      <c r="E277" s="33" t="s">
        <v>17</v>
      </c>
      <c r="F277" s="33" t="s">
        <v>566</v>
      </c>
      <c r="G277" s="33" t="s">
        <v>356</v>
      </c>
      <c r="H277" s="34">
        <v>69.45</v>
      </c>
      <c r="I277" s="34">
        <f t="shared" si="12"/>
        <v>27.78</v>
      </c>
      <c r="J277" s="34"/>
      <c r="K277" s="36">
        <f t="shared" si="13"/>
        <v>0</v>
      </c>
      <c r="L277" s="46">
        <f t="shared" si="14"/>
        <v>27.78</v>
      </c>
      <c r="M277" s="47">
        <f>SUMPRODUCT((F277=$F$3:$F$277)*(L277&lt;$L$3:$L$277))+1</f>
        <v>12</v>
      </c>
      <c r="N277" s="45"/>
      <c r="O277" s="45"/>
    </row>
  </sheetData>
  <sheetProtection/>
  <mergeCells count="1">
    <mergeCell ref="A1:M1"/>
  </mergeCells>
  <printOptions/>
  <pageMargins left="0.5548611111111111" right="0.5548611111111111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120" zoomScaleNormal="120" workbookViewId="0" topLeftCell="A33">
      <selection activeCell="K55" sqref="K55"/>
    </sheetView>
  </sheetViews>
  <sheetFormatPr defaultColWidth="9.00390625" defaultRowHeight="15"/>
  <cols>
    <col min="1" max="1" width="4.7109375" style="2" customWidth="1"/>
    <col min="2" max="2" width="8.00390625" style="0" customWidth="1"/>
    <col min="3" max="3" width="4.8515625" style="0" customWidth="1"/>
    <col min="4" max="4" width="14.421875" style="0" customWidth="1"/>
    <col min="5" max="5" width="10.57421875" style="0" customWidth="1"/>
    <col min="6" max="6" width="8.57421875" style="3" customWidth="1"/>
    <col min="7" max="7" width="8.140625" style="4" customWidth="1"/>
    <col min="8" max="8" width="8.28125" style="3" customWidth="1"/>
    <col min="9" max="9" width="9.00390625" style="5" customWidth="1"/>
    <col min="10" max="10" width="9.8515625" style="5" customWidth="1"/>
    <col min="11" max="11" width="7.57421875" style="6" customWidth="1"/>
  </cols>
  <sheetData>
    <row r="1" spans="1:11" ht="36" customHeight="1">
      <c r="A1" s="7" t="s">
        <v>589</v>
      </c>
      <c r="B1" s="8"/>
      <c r="C1" s="8"/>
      <c r="D1" s="8"/>
      <c r="E1" s="8"/>
      <c r="F1" s="8"/>
      <c r="G1" s="8"/>
      <c r="H1" s="8"/>
      <c r="I1" s="17"/>
      <c r="J1" s="17"/>
      <c r="K1" s="17"/>
    </row>
    <row r="2" spans="1:11" s="1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7</v>
      </c>
      <c r="F2" s="11" t="s">
        <v>8</v>
      </c>
      <c r="G2" s="12" t="s">
        <v>9</v>
      </c>
      <c r="H2" s="11" t="s">
        <v>10</v>
      </c>
      <c r="I2" s="18" t="s">
        <v>11</v>
      </c>
      <c r="J2" s="19" t="s">
        <v>12</v>
      </c>
      <c r="K2" s="20" t="s">
        <v>13</v>
      </c>
    </row>
    <row r="3" spans="1:11" ht="13.5">
      <c r="A3" s="13">
        <v>1</v>
      </c>
      <c r="B3" s="14" t="s">
        <v>162</v>
      </c>
      <c r="C3" s="14" t="s">
        <v>15</v>
      </c>
      <c r="D3" s="14" t="s">
        <v>590</v>
      </c>
      <c r="E3" s="14" t="s">
        <v>591</v>
      </c>
      <c r="F3" s="15">
        <v>77.85</v>
      </c>
      <c r="G3" s="16">
        <f aca="true" t="shared" si="0" ref="G3:G66">F3*0.4</f>
        <v>31.14</v>
      </c>
      <c r="H3" s="15">
        <v>84.18</v>
      </c>
      <c r="I3" s="21">
        <f aca="true" t="shared" si="1" ref="I3:I66">H3*0.6</f>
        <v>50.508</v>
      </c>
      <c r="J3" s="21">
        <f aca="true" t="shared" si="2" ref="J3:J66">G3+I3</f>
        <v>81.648</v>
      </c>
      <c r="K3" s="22">
        <f>RANK(J3,$J$3:$J$151)</f>
        <v>1</v>
      </c>
    </row>
    <row r="4" spans="1:11" ht="13.5">
      <c r="A4" s="13">
        <v>2</v>
      </c>
      <c r="B4" s="14" t="s">
        <v>592</v>
      </c>
      <c r="C4" s="14" t="s">
        <v>15</v>
      </c>
      <c r="D4" s="14" t="s">
        <v>593</v>
      </c>
      <c r="E4" s="14" t="s">
        <v>591</v>
      </c>
      <c r="F4" s="15">
        <v>79.55</v>
      </c>
      <c r="G4" s="16">
        <f t="shared" si="0"/>
        <v>31.82</v>
      </c>
      <c r="H4" s="15">
        <v>82.56</v>
      </c>
      <c r="I4" s="21">
        <f t="shared" si="1"/>
        <v>49.536</v>
      </c>
      <c r="J4" s="23">
        <f t="shared" si="2"/>
        <v>81.356</v>
      </c>
      <c r="K4" s="22">
        <f>RANK(J4,$J$3:$J$151)</f>
        <v>2</v>
      </c>
    </row>
    <row r="5" spans="1:11" ht="13.5">
      <c r="A5" s="13">
        <v>3</v>
      </c>
      <c r="B5" s="14" t="s">
        <v>594</v>
      </c>
      <c r="C5" s="14" t="s">
        <v>15</v>
      </c>
      <c r="D5" s="14" t="s">
        <v>595</v>
      </c>
      <c r="E5" s="14" t="s">
        <v>591</v>
      </c>
      <c r="F5" s="15">
        <v>79.05</v>
      </c>
      <c r="G5" s="16">
        <f t="shared" si="0"/>
        <v>31.62</v>
      </c>
      <c r="H5" s="15">
        <v>82.88</v>
      </c>
      <c r="I5" s="21">
        <f t="shared" si="1"/>
        <v>49.727999999999994</v>
      </c>
      <c r="J5" s="23">
        <f t="shared" si="2"/>
        <v>81.348</v>
      </c>
      <c r="K5" s="22">
        <f>RANK(J5,$J$3:$J$151)</f>
        <v>3</v>
      </c>
    </row>
    <row r="6" spans="1:11" ht="13.5">
      <c r="A6" s="13">
        <v>4</v>
      </c>
      <c r="B6" s="14" t="s">
        <v>596</v>
      </c>
      <c r="C6" s="14" t="s">
        <v>15</v>
      </c>
      <c r="D6" s="14" t="s">
        <v>597</v>
      </c>
      <c r="E6" s="14" t="s">
        <v>591</v>
      </c>
      <c r="F6" s="15">
        <v>78.25</v>
      </c>
      <c r="G6" s="16">
        <f t="shared" si="0"/>
        <v>31.3</v>
      </c>
      <c r="H6" s="15">
        <v>82.6</v>
      </c>
      <c r="I6" s="21">
        <f t="shared" si="1"/>
        <v>49.559999999999995</v>
      </c>
      <c r="J6" s="23">
        <f t="shared" si="2"/>
        <v>80.86</v>
      </c>
      <c r="K6" s="22">
        <f>RANK(J6,$J$3:$J$151)</f>
        <v>4</v>
      </c>
    </row>
    <row r="7" spans="1:11" ht="13.5">
      <c r="A7" s="13">
        <v>5</v>
      </c>
      <c r="B7" s="14" t="s">
        <v>598</v>
      </c>
      <c r="C7" s="14" t="s">
        <v>15</v>
      </c>
      <c r="D7" s="14" t="s">
        <v>599</v>
      </c>
      <c r="E7" s="14" t="s">
        <v>591</v>
      </c>
      <c r="F7" s="15">
        <v>80.6</v>
      </c>
      <c r="G7" s="16">
        <f t="shared" si="0"/>
        <v>32.24</v>
      </c>
      <c r="H7" s="15">
        <v>80.7</v>
      </c>
      <c r="I7" s="21">
        <f t="shared" si="1"/>
        <v>48.42</v>
      </c>
      <c r="J7" s="23">
        <f t="shared" si="2"/>
        <v>80.66</v>
      </c>
      <c r="K7" s="22">
        <f>RANK(J7,$J$3:$J$151)</f>
        <v>5</v>
      </c>
    </row>
    <row r="8" spans="1:11" ht="13.5">
      <c r="A8" s="13">
        <v>6</v>
      </c>
      <c r="B8" s="14" t="s">
        <v>600</v>
      </c>
      <c r="C8" s="14" t="s">
        <v>15</v>
      </c>
      <c r="D8" s="14" t="s">
        <v>601</v>
      </c>
      <c r="E8" s="14" t="s">
        <v>591</v>
      </c>
      <c r="F8" s="15">
        <v>79.5</v>
      </c>
      <c r="G8" s="16">
        <f t="shared" si="0"/>
        <v>31.8</v>
      </c>
      <c r="H8" s="15">
        <v>81.34</v>
      </c>
      <c r="I8" s="21">
        <f t="shared" si="1"/>
        <v>48.804</v>
      </c>
      <c r="J8" s="23">
        <f t="shared" si="2"/>
        <v>80.604</v>
      </c>
      <c r="K8" s="22">
        <f>RANK(J8,$J$3:$J$151)</f>
        <v>6</v>
      </c>
    </row>
    <row r="9" spans="1:11" ht="13.5">
      <c r="A9" s="13">
        <v>7</v>
      </c>
      <c r="B9" s="14" t="s">
        <v>602</v>
      </c>
      <c r="C9" s="14" t="s">
        <v>15</v>
      </c>
      <c r="D9" s="14" t="s">
        <v>603</v>
      </c>
      <c r="E9" s="14" t="s">
        <v>591</v>
      </c>
      <c r="F9" s="15">
        <v>85</v>
      </c>
      <c r="G9" s="16">
        <f t="shared" si="0"/>
        <v>34</v>
      </c>
      <c r="H9" s="15">
        <v>76.9</v>
      </c>
      <c r="I9" s="21">
        <f t="shared" si="1"/>
        <v>46.14</v>
      </c>
      <c r="J9" s="21">
        <f t="shared" si="2"/>
        <v>80.14</v>
      </c>
      <c r="K9" s="22">
        <f>RANK(J9,$J$3:$J$151)</f>
        <v>7</v>
      </c>
    </row>
    <row r="10" spans="1:11" ht="13.5">
      <c r="A10" s="13">
        <v>8</v>
      </c>
      <c r="B10" s="14" t="s">
        <v>604</v>
      </c>
      <c r="C10" s="14" t="s">
        <v>15</v>
      </c>
      <c r="D10" s="14" t="s">
        <v>605</v>
      </c>
      <c r="E10" s="14" t="s">
        <v>591</v>
      </c>
      <c r="F10" s="15">
        <v>77.7</v>
      </c>
      <c r="G10" s="16">
        <f t="shared" si="0"/>
        <v>31.080000000000002</v>
      </c>
      <c r="H10" s="15">
        <v>81.68</v>
      </c>
      <c r="I10" s="21">
        <f t="shared" si="1"/>
        <v>49.008</v>
      </c>
      <c r="J10" s="23">
        <f t="shared" si="2"/>
        <v>80.08800000000001</v>
      </c>
      <c r="K10" s="22">
        <f>RANK(J10,$J$3:$J$151)</f>
        <v>8</v>
      </c>
    </row>
    <row r="11" spans="1:11" ht="13.5">
      <c r="A11" s="13">
        <v>9</v>
      </c>
      <c r="B11" s="14" t="s">
        <v>606</v>
      </c>
      <c r="C11" s="14" t="s">
        <v>15</v>
      </c>
      <c r="D11" s="14" t="s">
        <v>607</v>
      </c>
      <c r="E11" s="14" t="s">
        <v>591</v>
      </c>
      <c r="F11" s="15">
        <v>76.35</v>
      </c>
      <c r="G11" s="16">
        <f t="shared" si="0"/>
        <v>30.54</v>
      </c>
      <c r="H11" s="15">
        <v>82.36</v>
      </c>
      <c r="I11" s="21">
        <f t="shared" si="1"/>
        <v>49.416</v>
      </c>
      <c r="J11" s="23">
        <f t="shared" si="2"/>
        <v>79.95599999999999</v>
      </c>
      <c r="K11" s="22">
        <f>RANK(J11,$J$3:$J$151)</f>
        <v>9</v>
      </c>
    </row>
    <row r="12" spans="1:11" ht="13.5">
      <c r="A12" s="13">
        <v>10</v>
      </c>
      <c r="B12" s="14" t="s">
        <v>608</v>
      </c>
      <c r="C12" s="14" t="s">
        <v>15</v>
      </c>
      <c r="D12" s="14" t="s">
        <v>609</v>
      </c>
      <c r="E12" s="14" t="s">
        <v>591</v>
      </c>
      <c r="F12" s="15">
        <v>79.05</v>
      </c>
      <c r="G12" s="16">
        <f t="shared" si="0"/>
        <v>31.62</v>
      </c>
      <c r="H12" s="15">
        <v>80.3</v>
      </c>
      <c r="I12" s="21">
        <f t="shared" si="1"/>
        <v>48.18</v>
      </c>
      <c r="J12" s="23">
        <f t="shared" si="2"/>
        <v>79.8</v>
      </c>
      <c r="K12" s="22">
        <f>RANK(J12,$J$3:$J$151)</f>
        <v>10</v>
      </c>
    </row>
    <row r="13" spans="1:11" ht="13.5">
      <c r="A13" s="13">
        <v>11</v>
      </c>
      <c r="B13" s="14" t="s">
        <v>610</v>
      </c>
      <c r="C13" s="14" t="s">
        <v>15</v>
      </c>
      <c r="D13" s="14" t="s">
        <v>611</v>
      </c>
      <c r="E13" s="14" t="s">
        <v>591</v>
      </c>
      <c r="F13" s="15">
        <v>76.95</v>
      </c>
      <c r="G13" s="16">
        <f t="shared" si="0"/>
        <v>30.78</v>
      </c>
      <c r="H13" s="15">
        <v>81.4</v>
      </c>
      <c r="I13" s="21">
        <f t="shared" si="1"/>
        <v>48.84</v>
      </c>
      <c r="J13" s="23">
        <f t="shared" si="2"/>
        <v>79.62</v>
      </c>
      <c r="K13" s="22">
        <f>RANK(J13,$J$3:$J$151)</f>
        <v>11</v>
      </c>
    </row>
    <row r="14" spans="1:11" ht="13.5">
      <c r="A14" s="13">
        <v>12</v>
      </c>
      <c r="B14" s="14" t="s">
        <v>612</v>
      </c>
      <c r="C14" s="14" t="s">
        <v>15</v>
      </c>
      <c r="D14" s="14" t="s">
        <v>613</v>
      </c>
      <c r="E14" s="14" t="s">
        <v>591</v>
      </c>
      <c r="F14" s="15">
        <v>76.85</v>
      </c>
      <c r="G14" s="16">
        <f t="shared" si="0"/>
        <v>30.74</v>
      </c>
      <c r="H14" s="15">
        <v>81.3</v>
      </c>
      <c r="I14" s="21">
        <f t="shared" si="1"/>
        <v>48.779999999999994</v>
      </c>
      <c r="J14" s="23">
        <f t="shared" si="2"/>
        <v>79.52</v>
      </c>
      <c r="K14" s="22">
        <f>RANK(J14,$J$3:$J$151)</f>
        <v>12</v>
      </c>
    </row>
    <row r="15" spans="1:11" ht="13.5">
      <c r="A15" s="13">
        <v>13</v>
      </c>
      <c r="B15" s="14" t="s">
        <v>614</v>
      </c>
      <c r="C15" s="14" t="s">
        <v>15</v>
      </c>
      <c r="D15" s="14" t="s">
        <v>615</v>
      </c>
      <c r="E15" s="14" t="s">
        <v>591</v>
      </c>
      <c r="F15" s="15">
        <v>75.9</v>
      </c>
      <c r="G15" s="16">
        <f t="shared" si="0"/>
        <v>30.360000000000003</v>
      </c>
      <c r="H15" s="15">
        <v>81.66</v>
      </c>
      <c r="I15" s="21">
        <f t="shared" si="1"/>
        <v>48.995999999999995</v>
      </c>
      <c r="J15" s="23">
        <f t="shared" si="2"/>
        <v>79.356</v>
      </c>
      <c r="K15" s="22">
        <f>RANK(J15,$J$3:$J$151)</f>
        <v>13</v>
      </c>
    </row>
    <row r="16" spans="1:11" ht="13.5">
      <c r="A16" s="13">
        <v>14</v>
      </c>
      <c r="B16" s="14" t="s">
        <v>616</v>
      </c>
      <c r="C16" s="14" t="s">
        <v>15</v>
      </c>
      <c r="D16" s="14" t="s">
        <v>617</v>
      </c>
      <c r="E16" s="14" t="s">
        <v>591</v>
      </c>
      <c r="F16" s="15">
        <v>72.75</v>
      </c>
      <c r="G16" s="16">
        <f t="shared" si="0"/>
        <v>29.1</v>
      </c>
      <c r="H16" s="15">
        <v>83.32</v>
      </c>
      <c r="I16" s="21">
        <f t="shared" si="1"/>
        <v>49.992</v>
      </c>
      <c r="J16" s="23">
        <f t="shared" si="2"/>
        <v>79.092</v>
      </c>
      <c r="K16" s="22">
        <f>RANK(J16,$J$3:$J$151)</f>
        <v>14</v>
      </c>
    </row>
    <row r="17" spans="1:11" ht="13.5">
      <c r="A17" s="13">
        <v>15</v>
      </c>
      <c r="B17" s="14" t="s">
        <v>618</v>
      </c>
      <c r="C17" s="14" t="s">
        <v>15</v>
      </c>
      <c r="D17" s="14" t="s">
        <v>619</v>
      </c>
      <c r="E17" s="14" t="s">
        <v>591</v>
      </c>
      <c r="F17" s="15">
        <v>75.25</v>
      </c>
      <c r="G17" s="16">
        <f t="shared" si="0"/>
        <v>30.1</v>
      </c>
      <c r="H17" s="15">
        <v>81.64</v>
      </c>
      <c r="I17" s="21">
        <f t="shared" si="1"/>
        <v>48.984</v>
      </c>
      <c r="J17" s="23">
        <f t="shared" si="2"/>
        <v>79.084</v>
      </c>
      <c r="K17" s="22">
        <f>RANK(J17,$J$3:$J$151)</f>
        <v>15</v>
      </c>
    </row>
    <row r="18" spans="1:11" ht="13.5">
      <c r="A18" s="13">
        <v>16</v>
      </c>
      <c r="B18" s="14" t="s">
        <v>620</v>
      </c>
      <c r="C18" s="14" t="s">
        <v>15</v>
      </c>
      <c r="D18" s="14" t="s">
        <v>621</v>
      </c>
      <c r="E18" s="14" t="s">
        <v>591</v>
      </c>
      <c r="F18" s="15">
        <v>74.45</v>
      </c>
      <c r="G18" s="16">
        <f t="shared" si="0"/>
        <v>29.78</v>
      </c>
      <c r="H18" s="15">
        <v>81.62</v>
      </c>
      <c r="I18" s="21">
        <f t="shared" si="1"/>
        <v>48.972</v>
      </c>
      <c r="J18" s="23">
        <f t="shared" si="2"/>
        <v>78.75200000000001</v>
      </c>
      <c r="K18" s="22">
        <f>RANK(J18,$J$3:$J$151)</f>
        <v>16</v>
      </c>
    </row>
    <row r="19" spans="1:11" ht="13.5">
      <c r="A19" s="13">
        <v>17</v>
      </c>
      <c r="B19" s="14" t="s">
        <v>622</v>
      </c>
      <c r="C19" s="14" t="s">
        <v>15</v>
      </c>
      <c r="D19" s="14" t="s">
        <v>623</v>
      </c>
      <c r="E19" s="14" t="s">
        <v>591</v>
      </c>
      <c r="F19" s="15">
        <v>71.7</v>
      </c>
      <c r="G19" s="16">
        <f t="shared" si="0"/>
        <v>28.680000000000003</v>
      </c>
      <c r="H19" s="15">
        <v>83.4</v>
      </c>
      <c r="I19" s="21">
        <f t="shared" si="1"/>
        <v>50.04</v>
      </c>
      <c r="J19" s="23">
        <f t="shared" si="2"/>
        <v>78.72</v>
      </c>
      <c r="K19" s="22">
        <f>RANK(J19,$J$3:$J$151)</f>
        <v>17</v>
      </c>
    </row>
    <row r="20" spans="1:11" ht="13.5">
      <c r="A20" s="13">
        <v>18</v>
      </c>
      <c r="B20" s="14" t="s">
        <v>624</v>
      </c>
      <c r="C20" s="14" t="s">
        <v>15</v>
      </c>
      <c r="D20" s="14" t="s">
        <v>625</v>
      </c>
      <c r="E20" s="14" t="s">
        <v>591</v>
      </c>
      <c r="F20" s="15">
        <v>74.4</v>
      </c>
      <c r="G20" s="16">
        <f t="shared" si="0"/>
        <v>29.760000000000005</v>
      </c>
      <c r="H20" s="15">
        <v>81.58</v>
      </c>
      <c r="I20" s="21">
        <f t="shared" si="1"/>
        <v>48.948</v>
      </c>
      <c r="J20" s="23">
        <f t="shared" si="2"/>
        <v>78.708</v>
      </c>
      <c r="K20" s="22">
        <f>RANK(J20,$J$3:$J$151)</f>
        <v>18</v>
      </c>
    </row>
    <row r="21" spans="1:11" ht="13.5">
      <c r="A21" s="13">
        <v>19</v>
      </c>
      <c r="B21" s="14" t="s">
        <v>626</v>
      </c>
      <c r="C21" s="14" t="s">
        <v>15</v>
      </c>
      <c r="D21" s="14" t="s">
        <v>627</v>
      </c>
      <c r="E21" s="14" t="s">
        <v>591</v>
      </c>
      <c r="F21" s="15">
        <v>73.15</v>
      </c>
      <c r="G21" s="16">
        <f t="shared" si="0"/>
        <v>29.260000000000005</v>
      </c>
      <c r="H21" s="15">
        <v>82.4</v>
      </c>
      <c r="I21" s="21">
        <f t="shared" si="1"/>
        <v>49.440000000000005</v>
      </c>
      <c r="J21" s="23">
        <f t="shared" si="2"/>
        <v>78.70000000000002</v>
      </c>
      <c r="K21" s="22">
        <f>RANK(J21,$J$3:$J$151)</f>
        <v>19</v>
      </c>
    </row>
    <row r="22" spans="1:11" ht="13.5">
      <c r="A22" s="13">
        <v>20</v>
      </c>
      <c r="B22" s="14" t="s">
        <v>628</v>
      </c>
      <c r="C22" s="14" t="s">
        <v>15</v>
      </c>
      <c r="D22" s="14" t="s">
        <v>629</v>
      </c>
      <c r="E22" s="14" t="s">
        <v>591</v>
      </c>
      <c r="F22" s="15">
        <v>74.8</v>
      </c>
      <c r="G22" s="16">
        <f t="shared" si="0"/>
        <v>29.92</v>
      </c>
      <c r="H22" s="15">
        <v>81.24</v>
      </c>
      <c r="I22" s="21">
        <f t="shared" si="1"/>
        <v>48.74399999999999</v>
      </c>
      <c r="J22" s="23">
        <f t="shared" si="2"/>
        <v>78.66399999999999</v>
      </c>
      <c r="K22" s="22">
        <f>RANK(J22,$J$3:$J$151)</f>
        <v>20</v>
      </c>
    </row>
    <row r="23" spans="1:11" ht="13.5">
      <c r="A23" s="13">
        <v>21</v>
      </c>
      <c r="B23" s="14" t="s">
        <v>630</v>
      </c>
      <c r="C23" s="14" t="s">
        <v>15</v>
      </c>
      <c r="D23" s="14" t="s">
        <v>631</v>
      </c>
      <c r="E23" s="14" t="s">
        <v>591</v>
      </c>
      <c r="F23" s="15">
        <v>73.3</v>
      </c>
      <c r="G23" s="16">
        <f t="shared" si="0"/>
        <v>29.32</v>
      </c>
      <c r="H23" s="15">
        <v>82.04</v>
      </c>
      <c r="I23" s="21">
        <f t="shared" si="1"/>
        <v>49.224000000000004</v>
      </c>
      <c r="J23" s="23">
        <f t="shared" si="2"/>
        <v>78.54400000000001</v>
      </c>
      <c r="K23" s="22">
        <f>RANK(J23,$J$3:$J$151)</f>
        <v>21</v>
      </c>
    </row>
    <row r="24" spans="1:11" ht="13.5">
      <c r="A24" s="13">
        <v>22</v>
      </c>
      <c r="B24" s="14" t="s">
        <v>632</v>
      </c>
      <c r="C24" s="14" t="s">
        <v>15</v>
      </c>
      <c r="D24" s="14" t="s">
        <v>633</v>
      </c>
      <c r="E24" s="14" t="s">
        <v>591</v>
      </c>
      <c r="F24" s="15">
        <v>75.6</v>
      </c>
      <c r="G24" s="16">
        <f t="shared" si="0"/>
        <v>30.24</v>
      </c>
      <c r="H24" s="15">
        <v>80.48</v>
      </c>
      <c r="I24" s="21">
        <f t="shared" si="1"/>
        <v>48.288000000000004</v>
      </c>
      <c r="J24" s="23">
        <f t="shared" si="2"/>
        <v>78.528</v>
      </c>
      <c r="K24" s="22">
        <f>RANK(J24,$J$3:$J$151)</f>
        <v>22</v>
      </c>
    </row>
    <row r="25" spans="1:11" ht="13.5">
      <c r="A25" s="13">
        <v>23</v>
      </c>
      <c r="B25" s="14" t="s">
        <v>634</v>
      </c>
      <c r="C25" s="14" t="s">
        <v>15</v>
      </c>
      <c r="D25" s="14" t="s">
        <v>635</v>
      </c>
      <c r="E25" s="14" t="s">
        <v>591</v>
      </c>
      <c r="F25" s="15">
        <v>78.4</v>
      </c>
      <c r="G25" s="16">
        <f t="shared" si="0"/>
        <v>31.360000000000003</v>
      </c>
      <c r="H25" s="15">
        <v>78.58</v>
      </c>
      <c r="I25" s="21">
        <f t="shared" si="1"/>
        <v>47.147999999999996</v>
      </c>
      <c r="J25" s="23">
        <f t="shared" si="2"/>
        <v>78.508</v>
      </c>
      <c r="K25" s="22">
        <f>RANK(J25,$J$3:$J$151)</f>
        <v>23</v>
      </c>
    </row>
    <row r="26" spans="1:11" ht="13.5">
      <c r="A26" s="13">
        <v>24</v>
      </c>
      <c r="B26" s="14" t="s">
        <v>636</v>
      </c>
      <c r="C26" s="14" t="s">
        <v>15</v>
      </c>
      <c r="D26" s="14" t="s">
        <v>637</v>
      </c>
      <c r="E26" s="14" t="s">
        <v>591</v>
      </c>
      <c r="F26" s="15">
        <v>70.7</v>
      </c>
      <c r="G26" s="16">
        <f t="shared" si="0"/>
        <v>28.28</v>
      </c>
      <c r="H26" s="15">
        <v>83.64</v>
      </c>
      <c r="I26" s="21">
        <f t="shared" si="1"/>
        <v>50.184</v>
      </c>
      <c r="J26" s="23">
        <f t="shared" si="2"/>
        <v>78.464</v>
      </c>
      <c r="K26" s="22">
        <f>RANK(J26,$J$3:$J$151)</f>
        <v>24</v>
      </c>
    </row>
    <row r="27" spans="1:11" ht="13.5">
      <c r="A27" s="13">
        <v>25</v>
      </c>
      <c r="B27" s="14" t="s">
        <v>638</v>
      </c>
      <c r="C27" s="14" t="s">
        <v>15</v>
      </c>
      <c r="D27" s="14" t="s">
        <v>639</v>
      </c>
      <c r="E27" s="14" t="s">
        <v>591</v>
      </c>
      <c r="F27" s="15">
        <v>73.75</v>
      </c>
      <c r="G27" s="16">
        <f t="shared" si="0"/>
        <v>29.5</v>
      </c>
      <c r="H27" s="15">
        <v>81.38</v>
      </c>
      <c r="I27" s="21">
        <f t="shared" si="1"/>
        <v>48.827999999999996</v>
      </c>
      <c r="J27" s="23">
        <f t="shared" si="2"/>
        <v>78.328</v>
      </c>
      <c r="K27" s="22">
        <f>RANK(J27,$J$3:$J$151)</f>
        <v>25</v>
      </c>
    </row>
    <row r="28" spans="1:11" ht="13.5">
      <c r="A28" s="13">
        <v>26</v>
      </c>
      <c r="B28" s="14" t="s">
        <v>640</v>
      </c>
      <c r="C28" s="14" t="s">
        <v>15</v>
      </c>
      <c r="D28" s="14" t="s">
        <v>641</v>
      </c>
      <c r="E28" s="14" t="s">
        <v>591</v>
      </c>
      <c r="F28" s="15">
        <v>75.45</v>
      </c>
      <c r="G28" s="16">
        <f t="shared" si="0"/>
        <v>30.180000000000003</v>
      </c>
      <c r="H28" s="15">
        <v>80.18</v>
      </c>
      <c r="I28" s="21">
        <f t="shared" si="1"/>
        <v>48.108000000000004</v>
      </c>
      <c r="J28" s="23">
        <f t="shared" si="2"/>
        <v>78.28800000000001</v>
      </c>
      <c r="K28" s="22">
        <f>RANK(J28,$J$3:$J$151)</f>
        <v>26</v>
      </c>
    </row>
    <row r="29" spans="1:11" ht="13.5">
      <c r="A29" s="13">
        <v>27</v>
      </c>
      <c r="B29" s="14" t="s">
        <v>642</v>
      </c>
      <c r="C29" s="14" t="s">
        <v>15</v>
      </c>
      <c r="D29" s="14" t="s">
        <v>643</v>
      </c>
      <c r="E29" s="14" t="s">
        <v>591</v>
      </c>
      <c r="F29" s="15">
        <v>75.3</v>
      </c>
      <c r="G29" s="16">
        <f t="shared" si="0"/>
        <v>30.12</v>
      </c>
      <c r="H29" s="15">
        <v>80.16</v>
      </c>
      <c r="I29" s="21">
        <f t="shared" si="1"/>
        <v>48.096</v>
      </c>
      <c r="J29" s="23">
        <f t="shared" si="2"/>
        <v>78.216</v>
      </c>
      <c r="K29" s="22">
        <f>RANK(J29,$J$3:$J$151)</f>
        <v>27</v>
      </c>
    </row>
    <row r="30" spans="1:11" ht="13.5">
      <c r="A30" s="13">
        <v>28</v>
      </c>
      <c r="B30" s="14" t="s">
        <v>644</v>
      </c>
      <c r="C30" s="14" t="s">
        <v>15</v>
      </c>
      <c r="D30" s="14" t="s">
        <v>645</v>
      </c>
      <c r="E30" s="14" t="s">
        <v>591</v>
      </c>
      <c r="F30" s="15">
        <v>75.9</v>
      </c>
      <c r="G30" s="16">
        <f t="shared" si="0"/>
        <v>30.360000000000003</v>
      </c>
      <c r="H30" s="15">
        <v>79.58</v>
      </c>
      <c r="I30" s="21">
        <f t="shared" si="1"/>
        <v>47.748</v>
      </c>
      <c r="J30" s="23">
        <f t="shared" si="2"/>
        <v>78.108</v>
      </c>
      <c r="K30" s="22">
        <f>RANK(J30,$J$3:$J$151)</f>
        <v>28</v>
      </c>
    </row>
    <row r="31" spans="1:11" ht="13.5">
      <c r="A31" s="13">
        <v>29</v>
      </c>
      <c r="B31" s="14" t="s">
        <v>646</v>
      </c>
      <c r="C31" s="14" t="s">
        <v>15</v>
      </c>
      <c r="D31" s="14" t="s">
        <v>647</v>
      </c>
      <c r="E31" s="14" t="s">
        <v>591</v>
      </c>
      <c r="F31" s="15">
        <v>71.5</v>
      </c>
      <c r="G31" s="16">
        <f t="shared" si="0"/>
        <v>28.6</v>
      </c>
      <c r="H31" s="15">
        <v>82.06</v>
      </c>
      <c r="I31" s="21">
        <f t="shared" si="1"/>
        <v>49.236</v>
      </c>
      <c r="J31" s="23">
        <f t="shared" si="2"/>
        <v>77.836</v>
      </c>
      <c r="K31" s="22">
        <f>RANK(J31,$J$3:$J$151)</f>
        <v>29</v>
      </c>
    </row>
    <row r="32" spans="1:11" ht="13.5">
      <c r="A32" s="13">
        <v>30</v>
      </c>
      <c r="B32" s="14" t="s">
        <v>648</v>
      </c>
      <c r="C32" s="14" t="s">
        <v>15</v>
      </c>
      <c r="D32" s="14" t="s">
        <v>649</v>
      </c>
      <c r="E32" s="14" t="s">
        <v>591</v>
      </c>
      <c r="F32" s="15">
        <v>72.15</v>
      </c>
      <c r="G32" s="16">
        <f t="shared" si="0"/>
        <v>28.860000000000003</v>
      </c>
      <c r="H32" s="15">
        <v>81.6</v>
      </c>
      <c r="I32" s="21">
        <f t="shared" si="1"/>
        <v>48.959999999999994</v>
      </c>
      <c r="J32" s="23">
        <f t="shared" si="2"/>
        <v>77.82</v>
      </c>
      <c r="K32" s="22">
        <f>RANK(J32,$J$3:$J$151)</f>
        <v>30</v>
      </c>
    </row>
    <row r="33" spans="1:11" ht="13.5">
      <c r="A33" s="13">
        <v>31</v>
      </c>
      <c r="B33" s="14" t="s">
        <v>650</v>
      </c>
      <c r="C33" s="14" t="s">
        <v>15</v>
      </c>
      <c r="D33" s="14" t="s">
        <v>651</v>
      </c>
      <c r="E33" s="14" t="s">
        <v>591</v>
      </c>
      <c r="F33" s="15">
        <v>70.5</v>
      </c>
      <c r="G33" s="16">
        <f t="shared" si="0"/>
        <v>28.200000000000003</v>
      </c>
      <c r="H33" s="15">
        <v>82.62</v>
      </c>
      <c r="I33" s="21">
        <f t="shared" si="1"/>
        <v>49.572</v>
      </c>
      <c r="J33" s="23">
        <f t="shared" si="2"/>
        <v>77.772</v>
      </c>
      <c r="K33" s="22">
        <f>RANK(J33,$J$3:$J$151)</f>
        <v>31</v>
      </c>
    </row>
    <row r="34" spans="1:11" ht="13.5">
      <c r="A34" s="13">
        <v>32</v>
      </c>
      <c r="B34" s="14" t="s">
        <v>652</v>
      </c>
      <c r="C34" s="14" t="s">
        <v>15</v>
      </c>
      <c r="D34" s="14" t="s">
        <v>653</v>
      </c>
      <c r="E34" s="14" t="s">
        <v>591</v>
      </c>
      <c r="F34" s="15">
        <v>70.05</v>
      </c>
      <c r="G34" s="16">
        <f t="shared" si="0"/>
        <v>28.02</v>
      </c>
      <c r="H34" s="15">
        <v>82.6</v>
      </c>
      <c r="I34" s="21">
        <f t="shared" si="1"/>
        <v>49.559999999999995</v>
      </c>
      <c r="J34" s="23">
        <f t="shared" si="2"/>
        <v>77.58</v>
      </c>
      <c r="K34" s="22">
        <f>RANK(J34,$J$3:$J$151)</f>
        <v>32</v>
      </c>
    </row>
    <row r="35" spans="1:11" ht="13.5">
      <c r="A35" s="13">
        <v>33</v>
      </c>
      <c r="B35" s="14" t="s">
        <v>654</v>
      </c>
      <c r="C35" s="14" t="s">
        <v>15</v>
      </c>
      <c r="D35" s="14" t="s">
        <v>655</v>
      </c>
      <c r="E35" s="14" t="s">
        <v>591</v>
      </c>
      <c r="F35" s="15">
        <v>71.4</v>
      </c>
      <c r="G35" s="16">
        <f t="shared" si="0"/>
        <v>28.560000000000002</v>
      </c>
      <c r="H35" s="15">
        <v>81.4</v>
      </c>
      <c r="I35" s="21">
        <f t="shared" si="1"/>
        <v>48.84</v>
      </c>
      <c r="J35" s="23">
        <f t="shared" si="2"/>
        <v>77.4</v>
      </c>
      <c r="K35" s="22">
        <f>RANK(J35,$J$3:$J$151)</f>
        <v>33</v>
      </c>
    </row>
    <row r="36" spans="1:11" ht="13.5">
      <c r="A36" s="13">
        <v>34</v>
      </c>
      <c r="B36" s="14" t="s">
        <v>656</v>
      </c>
      <c r="C36" s="14" t="s">
        <v>15</v>
      </c>
      <c r="D36" s="14" t="s">
        <v>657</v>
      </c>
      <c r="E36" s="14" t="s">
        <v>591</v>
      </c>
      <c r="F36" s="15">
        <v>76.05</v>
      </c>
      <c r="G36" s="16">
        <f t="shared" si="0"/>
        <v>30.42</v>
      </c>
      <c r="H36" s="15">
        <v>77.84</v>
      </c>
      <c r="I36" s="21">
        <f t="shared" si="1"/>
        <v>46.704</v>
      </c>
      <c r="J36" s="23">
        <f t="shared" si="2"/>
        <v>77.124</v>
      </c>
      <c r="K36" s="22">
        <f>RANK(J36,$J$3:$J$151)</f>
        <v>34</v>
      </c>
    </row>
    <row r="37" spans="1:11" ht="13.5">
      <c r="A37" s="13">
        <v>35</v>
      </c>
      <c r="B37" s="14" t="s">
        <v>658</v>
      </c>
      <c r="C37" s="14" t="s">
        <v>15</v>
      </c>
      <c r="D37" s="14" t="s">
        <v>659</v>
      </c>
      <c r="E37" s="14" t="s">
        <v>591</v>
      </c>
      <c r="F37" s="15">
        <v>72.65</v>
      </c>
      <c r="G37" s="16">
        <f t="shared" si="0"/>
        <v>29.060000000000002</v>
      </c>
      <c r="H37" s="15">
        <v>79.94</v>
      </c>
      <c r="I37" s="21">
        <f t="shared" si="1"/>
        <v>47.964</v>
      </c>
      <c r="J37" s="23">
        <f t="shared" si="2"/>
        <v>77.024</v>
      </c>
      <c r="K37" s="22">
        <f>RANK(J37,$J$3:$J$151)</f>
        <v>35</v>
      </c>
    </row>
    <row r="38" spans="1:11" ht="13.5">
      <c r="A38" s="13">
        <v>36</v>
      </c>
      <c r="B38" s="14" t="s">
        <v>660</v>
      </c>
      <c r="C38" s="14" t="s">
        <v>15</v>
      </c>
      <c r="D38" s="14" t="s">
        <v>661</v>
      </c>
      <c r="E38" s="14" t="s">
        <v>591</v>
      </c>
      <c r="F38" s="15">
        <v>71.8</v>
      </c>
      <c r="G38" s="16">
        <f t="shared" si="0"/>
        <v>28.72</v>
      </c>
      <c r="H38" s="15">
        <v>80.12</v>
      </c>
      <c r="I38" s="21">
        <f t="shared" si="1"/>
        <v>48.072</v>
      </c>
      <c r="J38" s="23">
        <f t="shared" si="2"/>
        <v>76.792</v>
      </c>
      <c r="K38" s="22">
        <f>RANK(J38,$J$3:$J$151)</f>
        <v>36</v>
      </c>
    </row>
    <row r="39" spans="1:11" ht="13.5">
      <c r="A39" s="13">
        <v>37</v>
      </c>
      <c r="B39" s="14" t="s">
        <v>662</v>
      </c>
      <c r="C39" s="14" t="s">
        <v>15</v>
      </c>
      <c r="D39" s="14" t="s">
        <v>663</v>
      </c>
      <c r="E39" s="14" t="s">
        <v>591</v>
      </c>
      <c r="F39" s="15">
        <v>70.45</v>
      </c>
      <c r="G39" s="16">
        <f t="shared" si="0"/>
        <v>28.180000000000003</v>
      </c>
      <c r="H39" s="15">
        <v>80.9</v>
      </c>
      <c r="I39" s="21">
        <f t="shared" si="1"/>
        <v>48.54</v>
      </c>
      <c r="J39" s="23">
        <f t="shared" si="2"/>
        <v>76.72</v>
      </c>
      <c r="K39" s="22">
        <f>RANK(J39,$J$3:$J$151)</f>
        <v>37</v>
      </c>
    </row>
    <row r="40" spans="1:11" ht="13.5">
      <c r="A40" s="13">
        <v>38</v>
      </c>
      <c r="B40" s="14" t="s">
        <v>664</v>
      </c>
      <c r="C40" s="14" t="s">
        <v>15</v>
      </c>
      <c r="D40" s="14" t="s">
        <v>665</v>
      </c>
      <c r="E40" s="14" t="s">
        <v>591</v>
      </c>
      <c r="F40" s="15">
        <v>71.35</v>
      </c>
      <c r="G40" s="16">
        <f t="shared" si="0"/>
        <v>28.54</v>
      </c>
      <c r="H40" s="15">
        <v>80.28</v>
      </c>
      <c r="I40" s="21">
        <f t="shared" si="1"/>
        <v>48.168</v>
      </c>
      <c r="J40" s="23">
        <f t="shared" si="2"/>
        <v>76.708</v>
      </c>
      <c r="K40" s="22">
        <f>RANK(J40,$J$3:$J$151)</f>
        <v>38</v>
      </c>
    </row>
    <row r="41" spans="1:11" ht="13.5">
      <c r="A41" s="13">
        <v>39</v>
      </c>
      <c r="B41" s="14" t="s">
        <v>666</v>
      </c>
      <c r="C41" s="14" t="s">
        <v>15</v>
      </c>
      <c r="D41" s="14" t="s">
        <v>667</v>
      </c>
      <c r="E41" s="14" t="s">
        <v>591</v>
      </c>
      <c r="F41" s="15">
        <v>72.85</v>
      </c>
      <c r="G41" s="16">
        <f t="shared" si="0"/>
        <v>29.14</v>
      </c>
      <c r="H41" s="15">
        <v>79.26</v>
      </c>
      <c r="I41" s="21">
        <f t="shared" si="1"/>
        <v>47.556000000000004</v>
      </c>
      <c r="J41" s="23">
        <f t="shared" si="2"/>
        <v>76.696</v>
      </c>
      <c r="K41" s="22">
        <f>RANK(J41,$J$3:$J$151)</f>
        <v>39</v>
      </c>
    </row>
    <row r="42" spans="1:11" ht="13.5">
      <c r="A42" s="13">
        <v>40</v>
      </c>
      <c r="B42" s="14" t="s">
        <v>668</v>
      </c>
      <c r="C42" s="14" t="s">
        <v>15</v>
      </c>
      <c r="D42" s="14" t="s">
        <v>669</v>
      </c>
      <c r="E42" s="14" t="s">
        <v>591</v>
      </c>
      <c r="F42" s="15">
        <v>69.8</v>
      </c>
      <c r="G42" s="16">
        <f t="shared" si="0"/>
        <v>27.92</v>
      </c>
      <c r="H42" s="15">
        <v>81.16</v>
      </c>
      <c r="I42" s="21">
        <f t="shared" si="1"/>
        <v>48.696</v>
      </c>
      <c r="J42" s="23">
        <f t="shared" si="2"/>
        <v>76.616</v>
      </c>
      <c r="K42" s="22">
        <f>RANK(J42,$J$3:$J$151)</f>
        <v>40</v>
      </c>
    </row>
    <row r="43" spans="1:11" ht="13.5">
      <c r="A43" s="13">
        <v>41</v>
      </c>
      <c r="B43" s="14" t="s">
        <v>670</v>
      </c>
      <c r="C43" s="14" t="s">
        <v>15</v>
      </c>
      <c r="D43" s="14" t="s">
        <v>671</v>
      </c>
      <c r="E43" s="14" t="s">
        <v>591</v>
      </c>
      <c r="F43" s="15">
        <v>73.5</v>
      </c>
      <c r="G43" s="16">
        <f t="shared" si="0"/>
        <v>29.400000000000002</v>
      </c>
      <c r="H43" s="15">
        <v>78.64</v>
      </c>
      <c r="I43" s="21">
        <f t="shared" si="1"/>
        <v>47.184</v>
      </c>
      <c r="J43" s="23">
        <f t="shared" si="2"/>
        <v>76.584</v>
      </c>
      <c r="K43" s="22">
        <f>RANK(J43,$J$3:$J$151)</f>
        <v>41</v>
      </c>
    </row>
    <row r="44" spans="1:11" ht="13.5">
      <c r="A44" s="13">
        <v>42</v>
      </c>
      <c r="B44" s="14" t="s">
        <v>672</v>
      </c>
      <c r="C44" s="14" t="s">
        <v>15</v>
      </c>
      <c r="D44" s="14" t="s">
        <v>673</v>
      </c>
      <c r="E44" s="14" t="s">
        <v>591</v>
      </c>
      <c r="F44" s="15">
        <v>73.8</v>
      </c>
      <c r="G44" s="16">
        <f t="shared" si="0"/>
        <v>29.52</v>
      </c>
      <c r="H44" s="15">
        <v>78.34</v>
      </c>
      <c r="I44" s="21">
        <f t="shared" si="1"/>
        <v>47.004</v>
      </c>
      <c r="J44" s="23">
        <f t="shared" si="2"/>
        <v>76.524</v>
      </c>
      <c r="K44" s="22">
        <f>RANK(J44,$J$3:$J$151)</f>
        <v>42</v>
      </c>
    </row>
    <row r="45" spans="1:11" ht="13.5">
      <c r="A45" s="13">
        <v>43</v>
      </c>
      <c r="B45" s="14" t="s">
        <v>674</v>
      </c>
      <c r="C45" s="14" t="s">
        <v>15</v>
      </c>
      <c r="D45" s="14" t="s">
        <v>675</v>
      </c>
      <c r="E45" s="14" t="s">
        <v>591</v>
      </c>
      <c r="F45" s="15">
        <v>71.4</v>
      </c>
      <c r="G45" s="16">
        <f t="shared" si="0"/>
        <v>28.560000000000002</v>
      </c>
      <c r="H45" s="15">
        <v>79.5</v>
      </c>
      <c r="I45" s="21">
        <f t="shared" si="1"/>
        <v>47.699999999999996</v>
      </c>
      <c r="J45" s="23">
        <f t="shared" si="2"/>
        <v>76.25999999999999</v>
      </c>
      <c r="K45" s="22">
        <f>RANK(J45,$J$3:$J$151)</f>
        <v>43</v>
      </c>
    </row>
    <row r="46" spans="1:11" ht="13.5">
      <c r="A46" s="13">
        <v>44</v>
      </c>
      <c r="B46" s="14" t="s">
        <v>676</v>
      </c>
      <c r="C46" s="14" t="s">
        <v>15</v>
      </c>
      <c r="D46" s="14" t="s">
        <v>677</v>
      </c>
      <c r="E46" s="14" t="s">
        <v>591</v>
      </c>
      <c r="F46" s="15">
        <v>72.85</v>
      </c>
      <c r="G46" s="16">
        <f t="shared" si="0"/>
        <v>29.14</v>
      </c>
      <c r="H46" s="15">
        <v>78.1</v>
      </c>
      <c r="I46" s="21">
        <f t="shared" si="1"/>
        <v>46.85999999999999</v>
      </c>
      <c r="J46" s="23">
        <f t="shared" si="2"/>
        <v>76</v>
      </c>
      <c r="K46" s="22">
        <f>RANK(J46,$J$3:$J$151)</f>
        <v>44</v>
      </c>
    </row>
    <row r="47" spans="1:11" ht="13.5">
      <c r="A47" s="13">
        <v>45</v>
      </c>
      <c r="B47" s="14" t="s">
        <v>678</v>
      </c>
      <c r="C47" s="14" t="s">
        <v>15</v>
      </c>
      <c r="D47" s="14" t="s">
        <v>679</v>
      </c>
      <c r="E47" s="14" t="s">
        <v>591</v>
      </c>
      <c r="F47" s="15">
        <v>71.5</v>
      </c>
      <c r="G47" s="16">
        <f t="shared" si="0"/>
        <v>28.6</v>
      </c>
      <c r="H47" s="15">
        <v>78.84</v>
      </c>
      <c r="I47" s="21">
        <f t="shared" si="1"/>
        <v>47.304</v>
      </c>
      <c r="J47" s="23">
        <f t="shared" si="2"/>
        <v>75.904</v>
      </c>
      <c r="K47" s="22">
        <f>RANK(J47,$J$3:$J$151)</f>
        <v>45</v>
      </c>
    </row>
    <row r="48" spans="1:11" ht="13.5">
      <c r="A48" s="13">
        <v>46</v>
      </c>
      <c r="B48" s="14" t="s">
        <v>680</v>
      </c>
      <c r="C48" s="14" t="s">
        <v>15</v>
      </c>
      <c r="D48" s="14" t="s">
        <v>681</v>
      </c>
      <c r="E48" s="14" t="s">
        <v>591</v>
      </c>
      <c r="F48" s="15">
        <v>76.05</v>
      </c>
      <c r="G48" s="16">
        <f t="shared" si="0"/>
        <v>30.42</v>
      </c>
      <c r="H48" s="15">
        <v>75.8</v>
      </c>
      <c r="I48" s="21">
        <f t="shared" si="1"/>
        <v>45.48</v>
      </c>
      <c r="J48" s="23">
        <f t="shared" si="2"/>
        <v>75.9</v>
      </c>
      <c r="K48" s="22">
        <f>RANK(J48,$J$3:$J$151)</f>
        <v>46</v>
      </c>
    </row>
    <row r="49" spans="1:11" ht="13.5">
      <c r="A49" s="13">
        <v>47</v>
      </c>
      <c r="B49" s="14" t="s">
        <v>682</v>
      </c>
      <c r="C49" s="14" t="s">
        <v>15</v>
      </c>
      <c r="D49" s="14" t="s">
        <v>683</v>
      </c>
      <c r="E49" s="14" t="s">
        <v>591</v>
      </c>
      <c r="F49" s="15">
        <v>71</v>
      </c>
      <c r="G49" s="16">
        <f t="shared" si="0"/>
        <v>28.400000000000002</v>
      </c>
      <c r="H49" s="15">
        <v>78.94</v>
      </c>
      <c r="I49" s="21">
        <f t="shared" si="1"/>
        <v>47.364</v>
      </c>
      <c r="J49" s="23">
        <f t="shared" si="2"/>
        <v>75.764</v>
      </c>
      <c r="K49" s="22">
        <f>RANK(J49,$J$3:$J$151)</f>
        <v>47</v>
      </c>
    </row>
    <row r="50" spans="1:11" ht="13.5">
      <c r="A50" s="13">
        <v>48</v>
      </c>
      <c r="B50" s="14" t="s">
        <v>684</v>
      </c>
      <c r="C50" s="14" t="s">
        <v>15</v>
      </c>
      <c r="D50" s="14" t="s">
        <v>685</v>
      </c>
      <c r="E50" s="14" t="s">
        <v>591</v>
      </c>
      <c r="F50" s="15">
        <v>71.35</v>
      </c>
      <c r="G50" s="16">
        <f t="shared" si="0"/>
        <v>28.54</v>
      </c>
      <c r="H50" s="15">
        <v>78.56</v>
      </c>
      <c r="I50" s="21">
        <f t="shared" si="1"/>
        <v>47.136</v>
      </c>
      <c r="J50" s="23">
        <f t="shared" si="2"/>
        <v>75.676</v>
      </c>
      <c r="K50" s="22">
        <f>RANK(J50,$J$3:$J$151)</f>
        <v>48</v>
      </c>
    </row>
    <row r="51" spans="1:11" ht="13.5">
      <c r="A51" s="13">
        <v>49</v>
      </c>
      <c r="B51" s="14" t="s">
        <v>686</v>
      </c>
      <c r="C51" s="14" t="s">
        <v>15</v>
      </c>
      <c r="D51" s="14" t="s">
        <v>687</v>
      </c>
      <c r="E51" s="14" t="s">
        <v>591</v>
      </c>
      <c r="F51" s="15">
        <v>70.95</v>
      </c>
      <c r="G51" s="16">
        <f t="shared" si="0"/>
        <v>28.380000000000003</v>
      </c>
      <c r="H51" s="15">
        <v>78.68</v>
      </c>
      <c r="I51" s="21">
        <f t="shared" si="1"/>
        <v>47.208000000000006</v>
      </c>
      <c r="J51" s="23">
        <f t="shared" si="2"/>
        <v>75.58800000000001</v>
      </c>
      <c r="K51" s="22">
        <f>RANK(J51,$J$3:$J$151)</f>
        <v>49</v>
      </c>
    </row>
    <row r="52" spans="1:11" ht="13.5">
      <c r="A52" s="13">
        <v>50</v>
      </c>
      <c r="B52" s="14" t="s">
        <v>688</v>
      </c>
      <c r="C52" s="14" t="s">
        <v>15</v>
      </c>
      <c r="D52" s="14" t="s">
        <v>689</v>
      </c>
      <c r="E52" s="14" t="s">
        <v>591</v>
      </c>
      <c r="F52" s="15">
        <v>72.35</v>
      </c>
      <c r="G52" s="16">
        <f t="shared" si="0"/>
        <v>28.939999999999998</v>
      </c>
      <c r="H52" s="15">
        <v>77.46</v>
      </c>
      <c r="I52" s="21">
        <f t="shared" si="1"/>
        <v>46.47599999999999</v>
      </c>
      <c r="J52" s="23">
        <f t="shared" si="2"/>
        <v>75.416</v>
      </c>
      <c r="K52" s="22">
        <f>RANK(J52,$J$3:$J$151)</f>
        <v>50</v>
      </c>
    </row>
    <row r="53" spans="1:11" ht="13.5">
      <c r="A53" s="13">
        <v>51</v>
      </c>
      <c r="B53" s="14" t="s">
        <v>690</v>
      </c>
      <c r="C53" s="14" t="s">
        <v>15</v>
      </c>
      <c r="D53" s="14" t="s">
        <v>691</v>
      </c>
      <c r="E53" s="14" t="s">
        <v>591</v>
      </c>
      <c r="F53" s="15">
        <v>77.8</v>
      </c>
      <c r="G53" s="16">
        <f t="shared" si="0"/>
        <v>31.12</v>
      </c>
      <c r="H53" s="15">
        <v>73.74</v>
      </c>
      <c r="I53" s="21">
        <f t="shared" si="1"/>
        <v>44.24399999999999</v>
      </c>
      <c r="J53" s="23">
        <f t="shared" si="2"/>
        <v>75.36399999999999</v>
      </c>
      <c r="K53" s="22">
        <f>RANK(J53,$J$3:$J$151)</f>
        <v>51</v>
      </c>
    </row>
    <row r="54" spans="1:11" ht="13.5">
      <c r="A54" s="13">
        <v>52</v>
      </c>
      <c r="B54" s="14" t="s">
        <v>692</v>
      </c>
      <c r="C54" s="14" t="s">
        <v>15</v>
      </c>
      <c r="D54" s="14" t="s">
        <v>693</v>
      </c>
      <c r="E54" s="14" t="s">
        <v>591</v>
      </c>
      <c r="F54" s="15">
        <v>79.7</v>
      </c>
      <c r="G54" s="16">
        <f t="shared" si="0"/>
        <v>31.880000000000003</v>
      </c>
      <c r="H54" s="15">
        <v>72.46</v>
      </c>
      <c r="I54" s="21">
        <f t="shared" si="1"/>
        <v>43.47599999999999</v>
      </c>
      <c r="J54" s="23">
        <f t="shared" si="2"/>
        <v>75.356</v>
      </c>
      <c r="K54" s="22">
        <v>51</v>
      </c>
    </row>
    <row r="55" spans="1:11" ht="13.5">
      <c r="A55" s="13">
        <v>53</v>
      </c>
      <c r="B55" s="14" t="s">
        <v>694</v>
      </c>
      <c r="C55" s="14" t="s">
        <v>15</v>
      </c>
      <c r="D55" s="14" t="s">
        <v>695</v>
      </c>
      <c r="E55" s="14" t="s">
        <v>591</v>
      </c>
      <c r="F55" s="15">
        <v>70.8</v>
      </c>
      <c r="G55" s="16">
        <f t="shared" si="0"/>
        <v>28.32</v>
      </c>
      <c r="H55" s="15">
        <v>78.38</v>
      </c>
      <c r="I55" s="21">
        <f t="shared" si="1"/>
        <v>47.028</v>
      </c>
      <c r="J55" s="23">
        <f t="shared" si="2"/>
        <v>75.348</v>
      </c>
      <c r="K55" s="22">
        <f>RANK(J55,$J$3:$J$151)</f>
        <v>53</v>
      </c>
    </row>
    <row r="56" spans="1:11" ht="13.5">
      <c r="A56" s="13">
        <v>54</v>
      </c>
      <c r="B56" s="14" t="s">
        <v>696</v>
      </c>
      <c r="C56" s="14" t="s">
        <v>15</v>
      </c>
      <c r="D56" s="14" t="s">
        <v>697</v>
      </c>
      <c r="E56" s="14" t="s">
        <v>591</v>
      </c>
      <c r="F56" s="15">
        <v>76.2</v>
      </c>
      <c r="G56" s="16">
        <f t="shared" si="0"/>
        <v>30.480000000000004</v>
      </c>
      <c r="H56" s="15">
        <v>74.6</v>
      </c>
      <c r="I56" s="21">
        <f t="shared" si="1"/>
        <v>44.76</v>
      </c>
      <c r="J56" s="23">
        <f t="shared" si="2"/>
        <v>75.24000000000001</v>
      </c>
      <c r="K56" s="22">
        <f>RANK(J56,$J$3:$J$151)</f>
        <v>54</v>
      </c>
    </row>
    <row r="57" spans="1:11" ht="13.5">
      <c r="A57" s="13">
        <v>55</v>
      </c>
      <c r="B57" s="14" t="s">
        <v>698</v>
      </c>
      <c r="C57" s="14" t="s">
        <v>15</v>
      </c>
      <c r="D57" s="14" t="s">
        <v>699</v>
      </c>
      <c r="E57" s="14" t="s">
        <v>591</v>
      </c>
      <c r="F57" s="15">
        <v>74.1</v>
      </c>
      <c r="G57" s="16">
        <f t="shared" si="0"/>
        <v>29.64</v>
      </c>
      <c r="H57" s="15">
        <v>75.92</v>
      </c>
      <c r="I57" s="21">
        <f t="shared" si="1"/>
        <v>45.552</v>
      </c>
      <c r="J57" s="23">
        <f t="shared" si="2"/>
        <v>75.19200000000001</v>
      </c>
      <c r="K57" s="22">
        <f>RANK(J57,$J$3:$J$151)</f>
        <v>55</v>
      </c>
    </row>
    <row r="58" spans="1:11" ht="13.5">
      <c r="A58" s="13">
        <v>56</v>
      </c>
      <c r="B58" s="14" t="s">
        <v>700</v>
      </c>
      <c r="C58" s="14" t="s">
        <v>15</v>
      </c>
      <c r="D58" s="14" t="s">
        <v>701</v>
      </c>
      <c r="E58" s="14" t="s">
        <v>591</v>
      </c>
      <c r="F58" s="15">
        <v>69.85</v>
      </c>
      <c r="G58" s="16">
        <f t="shared" si="0"/>
        <v>27.939999999999998</v>
      </c>
      <c r="H58" s="15">
        <v>78.3</v>
      </c>
      <c r="I58" s="21">
        <f t="shared" si="1"/>
        <v>46.98</v>
      </c>
      <c r="J58" s="23">
        <f t="shared" si="2"/>
        <v>74.91999999999999</v>
      </c>
      <c r="K58" s="22">
        <f>RANK(J58,$J$3:$J$151)</f>
        <v>56</v>
      </c>
    </row>
    <row r="59" spans="1:11" ht="13.5">
      <c r="A59" s="13">
        <v>57</v>
      </c>
      <c r="B59" s="14" t="s">
        <v>702</v>
      </c>
      <c r="C59" s="14" t="s">
        <v>15</v>
      </c>
      <c r="D59" s="14" t="s">
        <v>703</v>
      </c>
      <c r="E59" s="14" t="s">
        <v>591</v>
      </c>
      <c r="F59" s="15">
        <v>70.5</v>
      </c>
      <c r="G59" s="16">
        <f t="shared" si="0"/>
        <v>28.200000000000003</v>
      </c>
      <c r="H59" s="15">
        <v>77.56</v>
      </c>
      <c r="I59" s="21">
        <f t="shared" si="1"/>
        <v>46.536</v>
      </c>
      <c r="J59" s="23">
        <f t="shared" si="2"/>
        <v>74.736</v>
      </c>
      <c r="K59" s="22">
        <f>RANK(J59,$J$3:$J$151)</f>
        <v>57</v>
      </c>
    </row>
    <row r="60" spans="1:11" ht="13.5">
      <c r="A60" s="13">
        <v>58</v>
      </c>
      <c r="B60" s="14" t="s">
        <v>704</v>
      </c>
      <c r="C60" s="14" t="s">
        <v>15</v>
      </c>
      <c r="D60" s="14" t="s">
        <v>705</v>
      </c>
      <c r="E60" s="14" t="s">
        <v>591</v>
      </c>
      <c r="F60" s="15">
        <v>77.25</v>
      </c>
      <c r="G60" s="16">
        <f t="shared" si="0"/>
        <v>30.900000000000002</v>
      </c>
      <c r="H60" s="15">
        <v>72.86</v>
      </c>
      <c r="I60" s="21">
        <f t="shared" si="1"/>
        <v>43.716</v>
      </c>
      <c r="J60" s="23">
        <f t="shared" si="2"/>
        <v>74.616</v>
      </c>
      <c r="K60" s="22">
        <f>RANK(J60,$J$3:$J$151)</f>
        <v>58</v>
      </c>
    </row>
    <row r="61" spans="1:11" ht="13.5">
      <c r="A61" s="13">
        <v>59</v>
      </c>
      <c r="B61" s="14" t="s">
        <v>706</v>
      </c>
      <c r="C61" s="14" t="s">
        <v>15</v>
      </c>
      <c r="D61" s="14" t="s">
        <v>707</v>
      </c>
      <c r="E61" s="14" t="s">
        <v>591</v>
      </c>
      <c r="F61" s="15">
        <v>71.85</v>
      </c>
      <c r="G61" s="16">
        <f t="shared" si="0"/>
        <v>28.74</v>
      </c>
      <c r="H61" s="15">
        <v>76.46</v>
      </c>
      <c r="I61" s="21">
        <f t="shared" si="1"/>
        <v>45.876</v>
      </c>
      <c r="J61" s="23">
        <f t="shared" si="2"/>
        <v>74.616</v>
      </c>
      <c r="K61" s="22">
        <f>RANK(J61,$J$3:$J$151)</f>
        <v>58</v>
      </c>
    </row>
    <row r="62" spans="1:11" ht="13.5">
      <c r="A62" s="13">
        <v>60</v>
      </c>
      <c r="B62" s="14" t="s">
        <v>708</v>
      </c>
      <c r="C62" s="14" t="s">
        <v>15</v>
      </c>
      <c r="D62" s="14" t="s">
        <v>709</v>
      </c>
      <c r="E62" s="14" t="s">
        <v>591</v>
      </c>
      <c r="F62" s="15">
        <v>74.1</v>
      </c>
      <c r="G62" s="16">
        <f t="shared" si="0"/>
        <v>29.64</v>
      </c>
      <c r="H62" s="15">
        <v>74.9</v>
      </c>
      <c r="I62" s="21">
        <f t="shared" si="1"/>
        <v>44.940000000000005</v>
      </c>
      <c r="J62" s="23">
        <f t="shared" si="2"/>
        <v>74.58000000000001</v>
      </c>
      <c r="K62" s="22">
        <f>RANK(J62,$J$3:$J$151)</f>
        <v>60</v>
      </c>
    </row>
    <row r="63" spans="1:11" ht="13.5">
      <c r="A63" s="13">
        <v>61</v>
      </c>
      <c r="B63" s="14" t="s">
        <v>710</v>
      </c>
      <c r="C63" s="14" t="s">
        <v>15</v>
      </c>
      <c r="D63" s="14" t="s">
        <v>711</v>
      </c>
      <c r="E63" s="14" t="s">
        <v>591</v>
      </c>
      <c r="F63" s="15">
        <v>67.95</v>
      </c>
      <c r="G63" s="16">
        <f t="shared" si="0"/>
        <v>27.180000000000003</v>
      </c>
      <c r="H63" s="15">
        <v>78.98</v>
      </c>
      <c r="I63" s="21">
        <f t="shared" si="1"/>
        <v>47.388</v>
      </c>
      <c r="J63" s="23">
        <f t="shared" si="2"/>
        <v>74.568</v>
      </c>
      <c r="K63" s="22">
        <f>RANK(J63,$J$3:$J$151)</f>
        <v>61</v>
      </c>
    </row>
    <row r="64" spans="1:11" ht="13.5">
      <c r="A64" s="13">
        <v>62</v>
      </c>
      <c r="B64" s="14" t="s">
        <v>712</v>
      </c>
      <c r="C64" s="14" t="s">
        <v>15</v>
      </c>
      <c r="D64" s="14" t="s">
        <v>713</v>
      </c>
      <c r="E64" s="14" t="s">
        <v>591</v>
      </c>
      <c r="F64" s="15">
        <v>75.7</v>
      </c>
      <c r="G64" s="16">
        <f t="shared" si="0"/>
        <v>30.28</v>
      </c>
      <c r="H64" s="15">
        <v>73.54</v>
      </c>
      <c r="I64" s="21">
        <f t="shared" si="1"/>
        <v>44.124</v>
      </c>
      <c r="J64" s="23">
        <f t="shared" si="2"/>
        <v>74.404</v>
      </c>
      <c r="K64" s="22">
        <f>RANK(J64,$J$3:$J$151)</f>
        <v>62</v>
      </c>
    </row>
    <row r="65" spans="1:11" ht="13.5">
      <c r="A65" s="13">
        <v>63</v>
      </c>
      <c r="B65" s="14" t="s">
        <v>714</v>
      </c>
      <c r="C65" s="14" t="s">
        <v>15</v>
      </c>
      <c r="D65" s="14" t="s">
        <v>715</v>
      </c>
      <c r="E65" s="14" t="s">
        <v>591</v>
      </c>
      <c r="F65" s="15">
        <v>73</v>
      </c>
      <c r="G65" s="16">
        <f t="shared" si="0"/>
        <v>29.200000000000003</v>
      </c>
      <c r="H65" s="15">
        <v>75.06</v>
      </c>
      <c r="I65" s="21">
        <f t="shared" si="1"/>
        <v>45.036</v>
      </c>
      <c r="J65" s="23">
        <f t="shared" si="2"/>
        <v>74.236</v>
      </c>
      <c r="K65" s="22">
        <f>RANK(J65,$J$3:$J$151)</f>
        <v>63</v>
      </c>
    </row>
    <row r="66" spans="1:11" ht="13.5">
      <c r="A66" s="13">
        <v>64</v>
      </c>
      <c r="B66" s="14" t="s">
        <v>716</v>
      </c>
      <c r="C66" s="14" t="s">
        <v>15</v>
      </c>
      <c r="D66" s="14" t="s">
        <v>717</v>
      </c>
      <c r="E66" s="14" t="s">
        <v>591</v>
      </c>
      <c r="F66" s="15">
        <v>68.45</v>
      </c>
      <c r="G66" s="16">
        <f t="shared" si="0"/>
        <v>27.380000000000003</v>
      </c>
      <c r="H66" s="15">
        <v>77.96</v>
      </c>
      <c r="I66" s="21">
        <f t="shared" si="1"/>
        <v>46.775999999999996</v>
      </c>
      <c r="J66" s="23">
        <f t="shared" si="2"/>
        <v>74.156</v>
      </c>
      <c r="K66" s="22">
        <f>RANK(J66,$J$3:$J$151)</f>
        <v>64</v>
      </c>
    </row>
    <row r="67" spans="1:11" ht="13.5">
      <c r="A67" s="13">
        <v>65</v>
      </c>
      <c r="B67" s="14" t="s">
        <v>718</v>
      </c>
      <c r="C67" s="14" t="s">
        <v>15</v>
      </c>
      <c r="D67" s="14" t="s">
        <v>719</v>
      </c>
      <c r="E67" s="14" t="s">
        <v>591</v>
      </c>
      <c r="F67" s="15">
        <v>72.65</v>
      </c>
      <c r="G67" s="16">
        <f aca="true" t="shared" si="3" ref="G67:G130">F67*0.4</f>
        <v>29.060000000000002</v>
      </c>
      <c r="H67" s="15">
        <v>75</v>
      </c>
      <c r="I67" s="21">
        <f aca="true" t="shared" si="4" ref="I67:I130">H67*0.6</f>
        <v>45</v>
      </c>
      <c r="J67" s="23">
        <f aca="true" t="shared" si="5" ref="J67:J130">G67+I67</f>
        <v>74.06</v>
      </c>
      <c r="K67" s="22">
        <f>RANK(J67,$J$3:$J$151)</f>
        <v>65</v>
      </c>
    </row>
    <row r="68" spans="1:11" ht="13.5">
      <c r="A68" s="13">
        <v>66</v>
      </c>
      <c r="B68" s="14" t="s">
        <v>720</v>
      </c>
      <c r="C68" s="14" t="s">
        <v>15</v>
      </c>
      <c r="D68" s="14" t="s">
        <v>721</v>
      </c>
      <c r="E68" s="14" t="s">
        <v>591</v>
      </c>
      <c r="F68" s="15">
        <v>76.85</v>
      </c>
      <c r="G68" s="16">
        <f t="shared" si="3"/>
        <v>30.74</v>
      </c>
      <c r="H68" s="15">
        <v>72.12</v>
      </c>
      <c r="I68" s="21">
        <f t="shared" si="4"/>
        <v>43.272</v>
      </c>
      <c r="J68" s="23">
        <f t="shared" si="5"/>
        <v>74.012</v>
      </c>
      <c r="K68" s="22">
        <f>RANK(J68,$J$3:$J$151)</f>
        <v>66</v>
      </c>
    </row>
    <row r="69" spans="1:11" ht="13.5">
      <c r="A69" s="13">
        <v>67</v>
      </c>
      <c r="B69" s="14" t="s">
        <v>722</v>
      </c>
      <c r="C69" s="14" t="s">
        <v>15</v>
      </c>
      <c r="D69" s="14" t="s">
        <v>723</v>
      </c>
      <c r="E69" s="14" t="s">
        <v>591</v>
      </c>
      <c r="F69" s="15">
        <v>70.1</v>
      </c>
      <c r="G69" s="16">
        <f t="shared" si="3"/>
        <v>28.04</v>
      </c>
      <c r="H69" s="15">
        <v>76.4</v>
      </c>
      <c r="I69" s="21">
        <f t="shared" si="4"/>
        <v>45.84</v>
      </c>
      <c r="J69" s="23">
        <f t="shared" si="5"/>
        <v>73.88</v>
      </c>
      <c r="K69" s="22">
        <f>RANK(J69,$J$3:$J$151)</f>
        <v>67</v>
      </c>
    </row>
    <row r="70" spans="1:11" ht="13.5">
      <c r="A70" s="13">
        <v>68</v>
      </c>
      <c r="B70" s="14" t="s">
        <v>724</v>
      </c>
      <c r="C70" s="14" t="s">
        <v>15</v>
      </c>
      <c r="D70" s="14" t="s">
        <v>725</v>
      </c>
      <c r="E70" s="14" t="s">
        <v>591</v>
      </c>
      <c r="F70" s="15">
        <v>73.55</v>
      </c>
      <c r="G70" s="16">
        <f t="shared" si="3"/>
        <v>29.42</v>
      </c>
      <c r="H70" s="15">
        <v>74.08</v>
      </c>
      <c r="I70" s="21">
        <f t="shared" si="4"/>
        <v>44.448</v>
      </c>
      <c r="J70" s="23">
        <f t="shared" si="5"/>
        <v>73.868</v>
      </c>
      <c r="K70" s="22">
        <f>RANK(J70,$J$3:$J$151)</f>
        <v>68</v>
      </c>
    </row>
    <row r="71" spans="1:11" ht="13.5">
      <c r="A71" s="13">
        <v>69</v>
      </c>
      <c r="B71" s="14" t="s">
        <v>726</v>
      </c>
      <c r="C71" s="14" t="s">
        <v>15</v>
      </c>
      <c r="D71" s="14" t="s">
        <v>727</v>
      </c>
      <c r="E71" s="14" t="s">
        <v>591</v>
      </c>
      <c r="F71" s="15">
        <v>72.35</v>
      </c>
      <c r="G71" s="16">
        <f t="shared" si="3"/>
        <v>28.939999999999998</v>
      </c>
      <c r="H71" s="15">
        <v>74.8</v>
      </c>
      <c r="I71" s="21">
        <f t="shared" si="4"/>
        <v>44.879999999999995</v>
      </c>
      <c r="J71" s="23">
        <f t="shared" si="5"/>
        <v>73.82</v>
      </c>
      <c r="K71" s="22">
        <f>RANK(J71,$J$3:$J$151)</f>
        <v>69</v>
      </c>
    </row>
    <row r="72" spans="1:11" ht="13.5">
      <c r="A72" s="13">
        <v>70</v>
      </c>
      <c r="B72" s="14" t="s">
        <v>728</v>
      </c>
      <c r="C72" s="14" t="s">
        <v>15</v>
      </c>
      <c r="D72" s="14" t="s">
        <v>729</v>
      </c>
      <c r="E72" s="14" t="s">
        <v>591</v>
      </c>
      <c r="F72" s="15">
        <v>69.9</v>
      </c>
      <c r="G72" s="16">
        <f t="shared" si="3"/>
        <v>27.960000000000004</v>
      </c>
      <c r="H72" s="15">
        <v>76.32</v>
      </c>
      <c r="I72" s="21">
        <f t="shared" si="4"/>
        <v>45.791999999999994</v>
      </c>
      <c r="J72" s="23">
        <f t="shared" si="5"/>
        <v>73.752</v>
      </c>
      <c r="K72" s="22">
        <f>RANK(J72,$J$3:$J$151)</f>
        <v>70</v>
      </c>
    </row>
    <row r="73" spans="1:11" ht="13.5">
      <c r="A73" s="13">
        <v>71</v>
      </c>
      <c r="B73" s="14" t="s">
        <v>730</v>
      </c>
      <c r="C73" s="14" t="s">
        <v>15</v>
      </c>
      <c r="D73" s="14" t="s">
        <v>731</v>
      </c>
      <c r="E73" s="14" t="s">
        <v>591</v>
      </c>
      <c r="F73" s="15">
        <v>69.8</v>
      </c>
      <c r="G73" s="16">
        <f t="shared" si="3"/>
        <v>27.92</v>
      </c>
      <c r="H73" s="15">
        <v>76.34</v>
      </c>
      <c r="I73" s="21">
        <f t="shared" si="4"/>
        <v>45.804</v>
      </c>
      <c r="J73" s="23">
        <f t="shared" si="5"/>
        <v>73.724</v>
      </c>
      <c r="K73" s="22">
        <f>RANK(J73,$J$3:$J$151)</f>
        <v>71</v>
      </c>
    </row>
    <row r="74" spans="1:11" ht="13.5">
      <c r="A74" s="13">
        <v>72</v>
      </c>
      <c r="B74" s="14" t="s">
        <v>732</v>
      </c>
      <c r="C74" s="14" t="s">
        <v>15</v>
      </c>
      <c r="D74" s="14" t="s">
        <v>733</v>
      </c>
      <c r="E74" s="14" t="s">
        <v>591</v>
      </c>
      <c r="F74" s="15">
        <v>69.8</v>
      </c>
      <c r="G74" s="16">
        <f t="shared" si="3"/>
        <v>27.92</v>
      </c>
      <c r="H74" s="15">
        <v>76.1</v>
      </c>
      <c r="I74" s="21">
        <f t="shared" si="4"/>
        <v>45.66</v>
      </c>
      <c r="J74" s="23">
        <f t="shared" si="5"/>
        <v>73.58</v>
      </c>
      <c r="K74" s="22">
        <f>RANK(J74,$J$3:$J$151)</f>
        <v>72</v>
      </c>
    </row>
    <row r="75" spans="1:11" ht="13.5">
      <c r="A75" s="13">
        <v>73</v>
      </c>
      <c r="B75" s="14" t="s">
        <v>734</v>
      </c>
      <c r="C75" s="14" t="s">
        <v>15</v>
      </c>
      <c r="D75" s="14" t="s">
        <v>735</v>
      </c>
      <c r="E75" s="14" t="s">
        <v>591</v>
      </c>
      <c r="F75" s="15">
        <v>69.2</v>
      </c>
      <c r="G75" s="16">
        <f t="shared" si="3"/>
        <v>27.680000000000003</v>
      </c>
      <c r="H75" s="15">
        <v>76.3</v>
      </c>
      <c r="I75" s="21">
        <f t="shared" si="4"/>
        <v>45.779999999999994</v>
      </c>
      <c r="J75" s="23">
        <f t="shared" si="5"/>
        <v>73.46</v>
      </c>
      <c r="K75" s="22">
        <f>RANK(J75,$J$3:$J$151)</f>
        <v>73</v>
      </c>
    </row>
    <row r="76" spans="1:11" ht="13.5">
      <c r="A76" s="13">
        <v>74</v>
      </c>
      <c r="B76" s="14" t="s">
        <v>736</v>
      </c>
      <c r="C76" s="14" t="s">
        <v>15</v>
      </c>
      <c r="D76" s="14" t="s">
        <v>737</v>
      </c>
      <c r="E76" s="14" t="s">
        <v>591</v>
      </c>
      <c r="F76" s="15">
        <v>77.7</v>
      </c>
      <c r="G76" s="16">
        <f t="shared" si="3"/>
        <v>31.080000000000002</v>
      </c>
      <c r="H76" s="15">
        <v>70.62</v>
      </c>
      <c r="I76" s="21">
        <f t="shared" si="4"/>
        <v>42.372</v>
      </c>
      <c r="J76" s="23">
        <f t="shared" si="5"/>
        <v>73.452</v>
      </c>
      <c r="K76" s="22">
        <f>RANK(J76,$J$3:$J$151)</f>
        <v>74</v>
      </c>
    </row>
    <row r="77" spans="1:11" ht="13.5">
      <c r="A77" s="13">
        <v>75</v>
      </c>
      <c r="B77" s="14" t="s">
        <v>738</v>
      </c>
      <c r="C77" s="14" t="s">
        <v>15</v>
      </c>
      <c r="D77" s="14" t="s">
        <v>739</v>
      </c>
      <c r="E77" s="14" t="s">
        <v>591</v>
      </c>
      <c r="F77" s="15">
        <v>68.75</v>
      </c>
      <c r="G77" s="16">
        <f t="shared" si="3"/>
        <v>27.5</v>
      </c>
      <c r="H77" s="15">
        <v>76.56</v>
      </c>
      <c r="I77" s="21">
        <f t="shared" si="4"/>
        <v>45.936</v>
      </c>
      <c r="J77" s="23">
        <f t="shared" si="5"/>
        <v>73.436</v>
      </c>
      <c r="K77" s="22">
        <f>RANK(J77,$J$3:$J$151)</f>
        <v>75</v>
      </c>
    </row>
    <row r="78" spans="1:11" ht="13.5">
      <c r="A78" s="13">
        <v>76</v>
      </c>
      <c r="B78" s="14" t="s">
        <v>740</v>
      </c>
      <c r="C78" s="14" t="s">
        <v>15</v>
      </c>
      <c r="D78" s="14" t="s">
        <v>741</v>
      </c>
      <c r="E78" s="14" t="s">
        <v>591</v>
      </c>
      <c r="F78" s="15">
        <v>71.65</v>
      </c>
      <c r="G78" s="16">
        <f t="shared" si="3"/>
        <v>28.660000000000004</v>
      </c>
      <c r="H78" s="15">
        <v>74.6</v>
      </c>
      <c r="I78" s="21">
        <f t="shared" si="4"/>
        <v>44.76</v>
      </c>
      <c r="J78" s="23">
        <f t="shared" si="5"/>
        <v>73.42</v>
      </c>
      <c r="K78" s="22">
        <f>RANK(J78,$J$3:$J$151)</f>
        <v>76</v>
      </c>
    </row>
    <row r="79" spans="1:11" ht="13.5">
      <c r="A79" s="13">
        <v>77</v>
      </c>
      <c r="B79" s="14" t="s">
        <v>742</v>
      </c>
      <c r="C79" s="14" t="s">
        <v>15</v>
      </c>
      <c r="D79" s="14" t="s">
        <v>743</v>
      </c>
      <c r="E79" s="14" t="s">
        <v>591</v>
      </c>
      <c r="F79" s="15">
        <v>71.7</v>
      </c>
      <c r="G79" s="16">
        <f t="shared" si="3"/>
        <v>28.680000000000003</v>
      </c>
      <c r="H79" s="15">
        <v>74.34</v>
      </c>
      <c r="I79" s="21">
        <f t="shared" si="4"/>
        <v>44.604</v>
      </c>
      <c r="J79" s="23">
        <f t="shared" si="5"/>
        <v>73.284</v>
      </c>
      <c r="K79" s="22">
        <f>RANK(J79,$J$3:$J$151)</f>
        <v>77</v>
      </c>
    </row>
    <row r="80" spans="1:11" ht="13.5">
      <c r="A80" s="13">
        <v>78</v>
      </c>
      <c r="B80" s="14" t="s">
        <v>744</v>
      </c>
      <c r="C80" s="14" t="s">
        <v>15</v>
      </c>
      <c r="D80" s="14" t="s">
        <v>745</v>
      </c>
      <c r="E80" s="14" t="s">
        <v>591</v>
      </c>
      <c r="F80" s="15">
        <v>72.3</v>
      </c>
      <c r="G80" s="16">
        <f t="shared" si="3"/>
        <v>28.92</v>
      </c>
      <c r="H80" s="15">
        <v>73.84</v>
      </c>
      <c r="I80" s="21">
        <f t="shared" si="4"/>
        <v>44.304</v>
      </c>
      <c r="J80" s="23">
        <f t="shared" si="5"/>
        <v>73.224</v>
      </c>
      <c r="K80" s="22">
        <f>RANK(J80,$J$3:$J$151)</f>
        <v>78</v>
      </c>
    </row>
    <row r="81" spans="1:11" ht="13.5">
      <c r="A81" s="13">
        <v>79</v>
      </c>
      <c r="B81" s="14" t="s">
        <v>746</v>
      </c>
      <c r="C81" s="14" t="s">
        <v>15</v>
      </c>
      <c r="D81" s="14" t="s">
        <v>747</v>
      </c>
      <c r="E81" s="14" t="s">
        <v>591</v>
      </c>
      <c r="F81" s="15">
        <v>71</v>
      </c>
      <c r="G81" s="16">
        <f t="shared" si="3"/>
        <v>28.400000000000002</v>
      </c>
      <c r="H81" s="15">
        <v>74.7</v>
      </c>
      <c r="I81" s="21">
        <f t="shared" si="4"/>
        <v>44.82</v>
      </c>
      <c r="J81" s="23">
        <f t="shared" si="5"/>
        <v>73.22</v>
      </c>
      <c r="K81" s="22">
        <f>RANK(J81,$J$3:$J$151)</f>
        <v>79</v>
      </c>
    </row>
    <row r="82" spans="1:11" ht="13.5">
      <c r="A82" s="13">
        <v>80</v>
      </c>
      <c r="B82" s="14" t="s">
        <v>748</v>
      </c>
      <c r="C82" s="14" t="s">
        <v>15</v>
      </c>
      <c r="D82" s="14" t="s">
        <v>749</v>
      </c>
      <c r="E82" s="14" t="s">
        <v>591</v>
      </c>
      <c r="F82" s="15">
        <v>73.15</v>
      </c>
      <c r="G82" s="16">
        <f t="shared" si="3"/>
        <v>29.260000000000005</v>
      </c>
      <c r="H82" s="15">
        <v>73.24</v>
      </c>
      <c r="I82" s="21">
        <f t="shared" si="4"/>
        <v>43.943999999999996</v>
      </c>
      <c r="J82" s="23">
        <f t="shared" si="5"/>
        <v>73.20400000000001</v>
      </c>
      <c r="K82" s="22">
        <f>RANK(J82,$J$3:$J$151)</f>
        <v>80</v>
      </c>
    </row>
    <row r="83" spans="1:11" ht="13.5">
      <c r="A83" s="13">
        <v>81</v>
      </c>
      <c r="B83" s="14" t="s">
        <v>750</v>
      </c>
      <c r="C83" s="14" t="s">
        <v>15</v>
      </c>
      <c r="D83" s="14" t="s">
        <v>751</v>
      </c>
      <c r="E83" s="14" t="s">
        <v>591</v>
      </c>
      <c r="F83" s="15">
        <v>72.1</v>
      </c>
      <c r="G83" s="16">
        <f t="shared" si="3"/>
        <v>28.84</v>
      </c>
      <c r="H83" s="15">
        <v>73.9</v>
      </c>
      <c r="I83" s="21">
        <f t="shared" si="4"/>
        <v>44.34</v>
      </c>
      <c r="J83" s="23">
        <f t="shared" si="5"/>
        <v>73.18</v>
      </c>
      <c r="K83" s="22">
        <f>RANK(J83,$J$3:$J$151)</f>
        <v>81</v>
      </c>
    </row>
    <row r="84" spans="1:11" ht="13.5">
      <c r="A84" s="13">
        <v>82</v>
      </c>
      <c r="B84" s="14" t="s">
        <v>752</v>
      </c>
      <c r="C84" s="14" t="s">
        <v>15</v>
      </c>
      <c r="D84" s="14" t="s">
        <v>753</v>
      </c>
      <c r="E84" s="14" t="s">
        <v>591</v>
      </c>
      <c r="F84" s="15">
        <v>67.8</v>
      </c>
      <c r="G84" s="16">
        <f t="shared" si="3"/>
        <v>27.12</v>
      </c>
      <c r="H84" s="15">
        <v>76.72</v>
      </c>
      <c r="I84" s="21">
        <f t="shared" si="4"/>
        <v>46.032</v>
      </c>
      <c r="J84" s="23">
        <f t="shared" si="5"/>
        <v>73.152</v>
      </c>
      <c r="K84" s="22">
        <f>RANK(J84,$J$3:$J$151)</f>
        <v>82</v>
      </c>
    </row>
    <row r="85" spans="1:11" ht="13.5">
      <c r="A85" s="13">
        <v>83</v>
      </c>
      <c r="B85" s="14" t="s">
        <v>754</v>
      </c>
      <c r="C85" s="14" t="s">
        <v>15</v>
      </c>
      <c r="D85" s="14" t="s">
        <v>755</v>
      </c>
      <c r="E85" s="14" t="s">
        <v>591</v>
      </c>
      <c r="F85" s="15">
        <v>77.5</v>
      </c>
      <c r="G85" s="16">
        <f t="shared" si="3"/>
        <v>31</v>
      </c>
      <c r="H85" s="15">
        <v>70.2</v>
      </c>
      <c r="I85" s="21">
        <f t="shared" si="4"/>
        <v>42.12</v>
      </c>
      <c r="J85" s="23">
        <f t="shared" si="5"/>
        <v>73.12</v>
      </c>
      <c r="K85" s="22">
        <f>RANK(J85,$J$3:$J$151)</f>
        <v>83</v>
      </c>
    </row>
    <row r="86" spans="1:11" ht="13.5">
      <c r="A86" s="13">
        <v>84</v>
      </c>
      <c r="B86" s="14" t="s">
        <v>756</v>
      </c>
      <c r="C86" s="14" t="s">
        <v>15</v>
      </c>
      <c r="D86" s="14" t="s">
        <v>757</v>
      </c>
      <c r="E86" s="14" t="s">
        <v>591</v>
      </c>
      <c r="F86" s="15">
        <v>69.95</v>
      </c>
      <c r="G86" s="16">
        <f t="shared" si="3"/>
        <v>27.980000000000004</v>
      </c>
      <c r="H86" s="15">
        <v>75.2</v>
      </c>
      <c r="I86" s="21">
        <f t="shared" si="4"/>
        <v>45.12</v>
      </c>
      <c r="J86" s="23">
        <f t="shared" si="5"/>
        <v>73.1</v>
      </c>
      <c r="K86" s="22">
        <f>RANK(J86,$J$3:$J$151)</f>
        <v>84</v>
      </c>
    </row>
    <row r="87" spans="1:11" ht="13.5">
      <c r="A87" s="13">
        <v>85</v>
      </c>
      <c r="B87" s="14" t="s">
        <v>758</v>
      </c>
      <c r="C87" s="14" t="s">
        <v>15</v>
      </c>
      <c r="D87" s="14" t="s">
        <v>759</v>
      </c>
      <c r="E87" s="14" t="s">
        <v>591</v>
      </c>
      <c r="F87" s="15">
        <v>68.5</v>
      </c>
      <c r="G87" s="16">
        <f t="shared" si="3"/>
        <v>27.400000000000002</v>
      </c>
      <c r="H87" s="15">
        <v>76.12</v>
      </c>
      <c r="I87" s="21">
        <f t="shared" si="4"/>
        <v>45.672000000000004</v>
      </c>
      <c r="J87" s="23">
        <f t="shared" si="5"/>
        <v>73.072</v>
      </c>
      <c r="K87" s="22">
        <f>RANK(J87,$J$3:$J$151)</f>
        <v>85</v>
      </c>
    </row>
    <row r="88" spans="1:11" ht="13.5">
      <c r="A88" s="13">
        <v>86</v>
      </c>
      <c r="B88" s="14" t="s">
        <v>760</v>
      </c>
      <c r="C88" s="14" t="s">
        <v>15</v>
      </c>
      <c r="D88" s="14" t="s">
        <v>761</v>
      </c>
      <c r="E88" s="14" t="s">
        <v>591</v>
      </c>
      <c r="F88" s="15">
        <v>72.9</v>
      </c>
      <c r="G88" s="16">
        <f t="shared" si="3"/>
        <v>29.160000000000004</v>
      </c>
      <c r="H88" s="15">
        <v>73.04</v>
      </c>
      <c r="I88" s="21">
        <f t="shared" si="4"/>
        <v>43.824000000000005</v>
      </c>
      <c r="J88" s="23">
        <f t="shared" si="5"/>
        <v>72.98400000000001</v>
      </c>
      <c r="K88" s="22">
        <f>RANK(J88,$J$3:$J$151)</f>
        <v>86</v>
      </c>
    </row>
    <row r="89" spans="1:11" ht="13.5">
      <c r="A89" s="13">
        <v>87</v>
      </c>
      <c r="B89" s="14" t="s">
        <v>762</v>
      </c>
      <c r="C89" s="14" t="s">
        <v>15</v>
      </c>
      <c r="D89" s="14" t="s">
        <v>763</v>
      </c>
      <c r="E89" s="14" t="s">
        <v>591</v>
      </c>
      <c r="F89" s="15">
        <v>73.25</v>
      </c>
      <c r="G89" s="16">
        <f t="shared" si="3"/>
        <v>29.3</v>
      </c>
      <c r="H89" s="15">
        <v>72.78</v>
      </c>
      <c r="I89" s="21">
        <f t="shared" si="4"/>
        <v>43.668</v>
      </c>
      <c r="J89" s="23">
        <f t="shared" si="5"/>
        <v>72.968</v>
      </c>
      <c r="K89" s="22">
        <f>RANK(J89,$J$3:$J$151)</f>
        <v>87</v>
      </c>
    </row>
    <row r="90" spans="1:11" ht="13.5">
      <c r="A90" s="13">
        <v>88</v>
      </c>
      <c r="B90" s="14" t="s">
        <v>764</v>
      </c>
      <c r="C90" s="14" t="s">
        <v>15</v>
      </c>
      <c r="D90" s="14" t="s">
        <v>765</v>
      </c>
      <c r="E90" s="14" t="s">
        <v>591</v>
      </c>
      <c r="F90" s="15">
        <v>68.85</v>
      </c>
      <c r="G90" s="16">
        <f t="shared" si="3"/>
        <v>27.54</v>
      </c>
      <c r="H90" s="15">
        <v>75.52</v>
      </c>
      <c r="I90" s="21">
        <f t="shared" si="4"/>
        <v>45.312</v>
      </c>
      <c r="J90" s="23">
        <f t="shared" si="5"/>
        <v>72.852</v>
      </c>
      <c r="K90" s="22">
        <f>RANK(J90,$J$3:$J$151)</f>
        <v>88</v>
      </c>
    </row>
    <row r="91" spans="1:11" ht="13.5">
      <c r="A91" s="13">
        <v>89</v>
      </c>
      <c r="B91" s="14" t="s">
        <v>766</v>
      </c>
      <c r="C91" s="14" t="s">
        <v>15</v>
      </c>
      <c r="D91" s="14" t="s">
        <v>767</v>
      </c>
      <c r="E91" s="14" t="s">
        <v>591</v>
      </c>
      <c r="F91" s="15">
        <v>75.7</v>
      </c>
      <c r="G91" s="16">
        <f t="shared" si="3"/>
        <v>30.28</v>
      </c>
      <c r="H91" s="15">
        <v>70.86</v>
      </c>
      <c r="I91" s="21">
        <f t="shared" si="4"/>
        <v>42.516</v>
      </c>
      <c r="J91" s="23">
        <f t="shared" si="5"/>
        <v>72.79599999999999</v>
      </c>
      <c r="K91" s="22">
        <f>RANK(J91,$J$3:$J$151)</f>
        <v>89</v>
      </c>
    </row>
    <row r="92" spans="1:11" ht="13.5">
      <c r="A92" s="13">
        <v>90</v>
      </c>
      <c r="B92" s="14" t="s">
        <v>768</v>
      </c>
      <c r="C92" s="14" t="s">
        <v>15</v>
      </c>
      <c r="D92" s="14" t="s">
        <v>769</v>
      </c>
      <c r="E92" s="14" t="s">
        <v>591</v>
      </c>
      <c r="F92" s="15">
        <v>70.55</v>
      </c>
      <c r="G92" s="16">
        <f t="shared" si="3"/>
        <v>28.22</v>
      </c>
      <c r="H92" s="15">
        <v>74.28</v>
      </c>
      <c r="I92" s="21">
        <f t="shared" si="4"/>
        <v>44.568</v>
      </c>
      <c r="J92" s="23">
        <f t="shared" si="5"/>
        <v>72.788</v>
      </c>
      <c r="K92" s="22">
        <f>RANK(J92,$J$3:$J$151)</f>
        <v>90</v>
      </c>
    </row>
    <row r="93" spans="1:11" ht="13.5">
      <c r="A93" s="13">
        <v>91</v>
      </c>
      <c r="B93" s="14" t="s">
        <v>770</v>
      </c>
      <c r="C93" s="14" t="s">
        <v>15</v>
      </c>
      <c r="D93" s="14" t="s">
        <v>771</v>
      </c>
      <c r="E93" s="14" t="s">
        <v>591</v>
      </c>
      <c r="F93" s="15">
        <v>69.55</v>
      </c>
      <c r="G93" s="16">
        <f t="shared" si="3"/>
        <v>27.82</v>
      </c>
      <c r="H93" s="15">
        <v>74.62</v>
      </c>
      <c r="I93" s="21">
        <f t="shared" si="4"/>
        <v>44.772</v>
      </c>
      <c r="J93" s="23">
        <f t="shared" si="5"/>
        <v>72.592</v>
      </c>
      <c r="K93" s="22">
        <f>RANK(J93,$J$3:$J$151)</f>
        <v>91</v>
      </c>
    </row>
    <row r="94" spans="1:11" ht="13.5">
      <c r="A94" s="13">
        <v>92</v>
      </c>
      <c r="B94" s="14" t="s">
        <v>772</v>
      </c>
      <c r="C94" s="14" t="s">
        <v>15</v>
      </c>
      <c r="D94" s="14" t="s">
        <v>773</v>
      </c>
      <c r="E94" s="14" t="s">
        <v>591</v>
      </c>
      <c r="F94" s="15">
        <v>71.4</v>
      </c>
      <c r="G94" s="16">
        <f t="shared" si="3"/>
        <v>28.560000000000002</v>
      </c>
      <c r="H94" s="15">
        <v>73.38</v>
      </c>
      <c r="I94" s="21">
        <f t="shared" si="4"/>
        <v>44.028</v>
      </c>
      <c r="J94" s="23">
        <f t="shared" si="5"/>
        <v>72.588</v>
      </c>
      <c r="K94" s="22">
        <f>RANK(J94,$J$3:$J$151)</f>
        <v>92</v>
      </c>
    </row>
    <row r="95" spans="1:11" ht="13.5">
      <c r="A95" s="13">
        <v>93</v>
      </c>
      <c r="B95" s="14" t="s">
        <v>774</v>
      </c>
      <c r="C95" s="14" t="s">
        <v>15</v>
      </c>
      <c r="D95" s="14" t="s">
        <v>775</v>
      </c>
      <c r="E95" s="14" t="s">
        <v>591</v>
      </c>
      <c r="F95" s="15">
        <v>68.3</v>
      </c>
      <c r="G95" s="16">
        <f t="shared" si="3"/>
        <v>27.32</v>
      </c>
      <c r="H95" s="15">
        <v>75.4</v>
      </c>
      <c r="I95" s="21">
        <f t="shared" si="4"/>
        <v>45.24</v>
      </c>
      <c r="J95" s="23">
        <f t="shared" si="5"/>
        <v>72.56</v>
      </c>
      <c r="K95" s="22">
        <f>RANK(J95,$J$3:$J$151)</f>
        <v>93</v>
      </c>
    </row>
    <row r="96" spans="1:11" ht="13.5">
      <c r="A96" s="13">
        <v>94</v>
      </c>
      <c r="B96" s="14" t="s">
        <v>776</v>
      </c>
      <c r="C96" s="14" t="s">
        <v>15</v>
      </c>
      <c r="D96" s="14" t="s">
        <v>777</v>
      </c>
      <c r="E96" s="14" t="s">
        <v>591</v>
      </c>
      <c r="F96" s="15">
        <v>71.05</v>
      </c>
      <c r="G96" s="16">
        <f t="shared" si="3"/>
        <v>28.42</v>
      </c>
      <c r="H96" s="15">
        <v>73.46</v>
      </c>
      <c r="I96" s="21">
        <f t="shared" si="4"/>
        <v>44.07599999999999</v>
      </c>
      <c r="J96" s="23">
        <f t="shared" si="5"/>
        <v>72.496</v>
      </c>
      <c r="K96" s="22">
        <f>RANK(J96,$J$3:$J$151)</f>
        <v>94</v>
      </c>
    </row>
    <row r="97" spans="1:11" ht="13.5">
      <c r="A97" s="13">
        <v>95</v>
      </c>
      <c r="B97" s="14" t="s">
        <v>778</v>
      </c>
      <c r="C97" s="14" t="s">
        <v>15</v>
      </c>
      <c r="D97" s="14" t="s">
        <v>779</v>
      </c>
      <c r="E97" s="14" t="s">
        <v>591</v>
      </c>
      <c r="F97" s="15">
        <v>76.95</v>
      </c>
      <c r="G97" s="16">
        <f t="shared" si="3"/>
        <v>30.78</v>
      </c>
      <c r="H97" s="15">
        <v>69.5</v>
      </c>
      <c r="I97" s="21">
        <f t="shared" si="4"/>
        <v>41.699999999999996</v>
      </c>
      <c r="J97" s="23">
        <f t="shared" si="5"/>
        <v>72.47999999999999</v>
      </c>
      <c r="K97" s="22">
        <f>RANK(J97,$J$3:$J$151)</f>
        <v>95</v>
      </c>
    </row>
    <row r="98" spans="1:11" ht="13.5">
      <c r="A98" s="13">
        <v>96</v>
      </c>
      <c r="B98" s="14" t="s">
        <v>780</v>
      </c>
      <c r="C98" s="14" t="s">
        <v>15</v>
      </c>
      <c r="D98" s="14" t="s">
        <v>781</v>
      </c>
      <c r="E98" s="14" t="s">
        <v>591</v>
      </c>
      <c r="F98" s="15">
        <v>72.05</v>
      </c>
      <c r="G98" s="16">
        <f t="shared" si="3"/>
        <v>28.82</v>
      </c>
      <c r="H98" s="15">
        <v>72.58</v>
      </c>
      <c r="I98" s="21">
        <f t="shared" si="4"/>
        <v>43.547999999999995</v>
      </c>
      <c r="J98" s="23">
        <f t="shared" si="5"/>
        <v>72.368</v>
      </c>
      <c r="K98" s="22">
        <f>RANK(J98,$J$3:$J$151)</f>
        <v>96</v>
      </c>
    </row>
    <row r="99" spans="1:11" ht="13.5">
      <c r="A99" s="13">
        <v>97</v>
      </c>
      <c r="B99" s="14" t="s">
        <v>782</v>
      </c>
      <c r="C99" s="14" t="s">
        <v>15</v>
      </c>
      <c r="D99" s="14" t="s">
        <v>783</v>
      </c>
      <c r="E99" s="14" t="s">
        <v>591</v>
      </c>
      <c r="F99" s="15">
        <v>76</v>
      </c>
      <c r="G99" s="16">
        <f t="shared" si="3"/>
        <v>30.400000000000002</v>
      </c>
      <c r="H99" s="15">
        <v>69.92</v>
      </c>
      <c r="I99" s="21">
        <f t="shared" si="4"/>
        <v>41.952</v>
      </c>
      <c r="J99" s="23">
        <f t="shared" si="5"/>
        <v>72.352</v>
      </c>
      <c r="K99" s="22">
        <f>RANK(J99,$J$3:$J$151)</f>
        <v>97</v>
      </c>
    </row>
    <row r="100" spans="1:11" ht="13.5">
      <c r="A100" s="13">
        <v>98</v>
      </c>
      <c r="B100" s="14" t="s">
        <v>784</v>
      </c>
      <c r="C100" s="14" t="s">
        <v>15</v>
      </c>
      <c r="D100" s="14" t="s">
        <v>785</v>
      </c>
      <c r="E100" s="14" t="s">
        <v>591</v>
      </c>
      <c r="F100" s="15">
        <v>71.5</v>
      </c>
      <c r="G100" s="16">
        <f t="shared" si="3"/>
        <v>28.6</v>
      </c>
      <c r="H100" s="15">
        <v>72.9</v>
      </c>
      <c r="I100" s="21">
        <f t="shared" si="4"/>
        <v>43.74</v>
      </c>
      <c r="J100" s="23">
        <f t="shared" si="5"/>
        <v>72.34</v>
      </c>
      <c r="K100" s="22">
        <f>RANK(J100,$J$3:$J$151)</f>
        <v>98</v>
      </c>
    </row>
    <row r="101" spans="1:11" ht="13.5">
      <c r="A101" s="13">
        <v>99</v>
      </c>
      <c r="B101" s="14" t="s">
        <v>786</v>
      </c>
      <c r="C101" s="14" t="s">
        <v>15</v>
      </c>
      <c r="D101" s="14" t="s">
        <v>787</v>
      </c>
      <c r="E101" s="14" t="s">
        <v>591</v>
      </c>
      <c r="F101" s="15">
        <v>70.6</v>
      </c>
      <c r="G101" s="16">
        <f t="shared" si="3"/>
        <v>28.24</v>
      </c>
      <c r="H101" s="15">
        <v>73.48</v>
      </c>
      <c r="I101" s="21">
        <f t="shared" si="4"/>
        <v>44.088</v>
      </c>
      <c r="J101" s="23">
        <f t="shared" si="5"/>
        <v>72.328</v>
      </c>
      <c r="K101" s="22">
        <f>RANK(J101,$J$3:$J$151)</f>
        <v>99</v>
      </c>
    </row>
    <row r="102" spans="1:11" ht="13.5">
      <c r="A102" s="13">
        <v>100</v>
      </c>
      <c r="B102" s="14" t="s">
        <v>788</v>
      </c>
      <c r="C102" s="14" t="s">
        <v>15</v>
      </c>
      <c r="D102" s="14" t="s">
        <v>789</v>
      </c>
      <c r="E102" s="14" t="s">
        <v>591</v>
      </c>
      <c r="F102" s="15">
        <v>73.25</v>
      </c>
      <c r="G102" s="16">
        <f t="shared" si="3"/>
        <v>29.3</v>
      </c>
      <c r="H102" s="15">
        <v>71.4</v>
      </c>
      <c r="I102" s="21">
        <f t="shared" si="4"/>
        <v>42.84</v>
      </c>
      <c r="J102" s="23">
        <f t="shared" si="5"/>
        <v>72.14</v>
      </c>
      <c r="K102" s="22">
        <f>RANK(J102,$J$3:$J$151)</f>
        <v>100</v>
      </c>
    </row>
    <row r="103" spans="1:11" ht="13.5">
      <c r="A103" s="13">
        <v>101</v>
      </c>
      <c r="B103" s="14" t="s">
        <v>790</v>
      </c>
      <c r="C103" s="14" t="s">
        <v>15</v>
      </c>
      <c r="D103" s="14" t="s">
        <v>791</v>
      </c>
      <c r="E103" s="14" t="s">
        <v>591</v>
      </c>
      <c r="F103" s="15">
        <v>76.1</v>
      </c>
      <c r="G103" s="16">
        <f t="shared" si="3"/>
        <v>30.439999999999998</v>
      </c>
      <c r="H103" s="15">
        <v>69.48</v>
      </c>
      <c r="I103" s="21">
        <f t="shared" si="4"/>
        <v>41.688</v>
      </c>
      <c r="J103" s="23">
        <f t="shared" si="5"/>
        <v>72.128</v>
      </c>
      <c r="K103" s="22">
        <f>RANK(J103,$J$3:$J$151)</f>
        <v>101</v>
      </c>
    </row>
    <row r="104" spans="1:11" ht="13.5">
      <c r="A104" s="13">
        <v>102</v>
      </c>
      <c r="B104" s="14" t="s">
        <v>792</v>
      </c>
      <c r="C104" s="14" t="s">
        <v>15</v>
      </c>
      <c r="D104" s="14" t="s">
        <v>793</v>
      </c>
      <c r="E104" s="14" t="s">
        <v>591</v>
      </c>
      <c r="F104" s="15">
        <v>70.25</v>
      </c>
      <c r="G104" s="16">
        <f t="shared" si="3"/>
        <v>28.1</v>
      </c>
      <c r="H104" s="15">
        <v>72.94</v>
      </c>
      <c r="I104" s="21">
        <f t="shared" si="4"/>
        <v>43.763999999999996</v>
      </c>
      <c r="J104" s="23">
        <f t="shared" si="5"/>
        <v>71.864</v>
      </c>
      <c r="K104" s="22">
        <f>RANK(J104,$J$3:$J$151)</f>
        <v>102</v>
      </c>
    </row>
    <row r="105" spans="1:11" ht="13.5">
      <c r="A105" s="13">
        <v>103</v>
      </c>
      <c r="B105" s="14" t="s">
        <v>794</v>
      </c>
      <c r="C105" s="14" t="s">
        <v>15</v>
      </c>
      <c r="D105" s="14" t="s">
        <v>795</v>
      </c>
      <c r="E105" s="14" t="s">
        <v>591</v>
      </c>
      <c r="F105" s="15">
        <v>68.85</v>
      </c>
      <c r="G105" s="16">
        <f t="shared" si="3"/>
        <v>27.54</v>
      </c>
      <c r="H105" s="15">
        <v>73.82</v>
      </c>
      <c r="I105" s="21">
        <f t="shared" si="4"/>
        <v>44.291999999999994</v>
      </c>
      <c r="J105" s="23">
        <f t="shared" si="5"/>
        <v>71.832</v>
      </c>
      <c r="K105" s="22">
        <f>RANK(J105,$J$3:$J$151)</f>
        <v>103</v>
      </c>
    </row>
    <row r="106" spans="1:11" ht="13.5">
      <c r="A106" s="13">
        <v>104</v>
      </c>
      <c r="B106" s="14" t="s">
        <v>796</v>
      </c>
      <c r="C106" s="14" t="s">
        <v>15</v>
      </c>
      <c r="D106" s="14" t="s">
        <v>797</v>
      </c>
      <c r="E106" s="14" t="s">
        <v>591</v>
      </c>
      <c r="F106" s="15">
        <v>71.4</v>
      </c>
      <c r="G106" s="16">
        <f t="shared" si="3"/>
        <v>28.560000000000002</v>
      </c>
      <c r="H106" s="15">
        <v>72.02</v>
      </c>
      <c r="I106" s="21">
        <f t="shared" si="4"/>
        <v>43.211999999999996</v>
      </c>
      <c r="J106" s="23">
        <f t="shared" si="5"/>
        <v>71.77199999999999</v>
      </c>
      <c r="K106" s="22">
        <f>RANK(J106,$J$3:$J$151)</f>
        <v>104</v>
      </c>
    </row>
    <row r="107" spans="1:11" ht="13.5">
      <c r="A107" s="13">
        <v>105</v>
      </c>
      <c r="B107" s="14" t="s">
        <v>798</v>
      </c>
      <c r="C107" s="14" t="s">
        <v>15</v>
      </c>
      <c r="D107" s="14" t="s">
        <v>799</v>
      </c>
      <c r="E107" s="14" t="s">
        <v>591</v>
      </c>
      <c r="F107" s="15">
        <v>71.2</v>
      </c>
      <c r="G107" s="16">
        <f t="shared" si="3"/>
        <v>28.480000000000004</v>
      </c>
      <c r="H107" s="15">
        <v>72.06</v>
      </c>
      <c r="I107" s="21">
        <f t="shared" si="4"/>
        <v>43.236</v>
      </c>
      <c r="J107" s="23">
        <f t="shared" si="5"/>
        <v>71.71600000000001</v>
      </c>
      <c r="K107" s="22">
        <f>RANK(J107,$J$3:$J$151)</f>
        <v>105</v>
      </c>
    </row>
    <row r="108" spans="1:11" ht="13.5">
      <c r="A108" s="13">
        <v>106</v>
      </c>
      <c r="B108" s="14" t="s">
        <v>800</v>
      </c>
      <c r="C108" s="14" t="s">
        <v>15</v>
      </c>
      <c r="D108" s="14" t="s">
        <v>801</v>
      </c>
      <c r="E108" s="14" t="s">
        <v>591</v>
      </c>
      <c r="F108" s="15">
        <v>69.9</v>
      </c>
      <c r="G108" s="16">
        <f t="shared" si="3"/>
        <v>27.960000000000004</v>
      </c>
      <c r="H108" s="15">
        <v>72.7</v>
      </c>
      <c r="I108" s="21">
        <f t="shared" si="4"/>
        <v>43.62</v>
      </c>
      <c r="J108" s="23">
        <f t="shared" si="5"/>
        <v>71.58</v>
      </c>
      <c r="K108" s="22">
        <f>RANK(J108,$J$3:$J$151)</f>
        <v>106</v>
      </c>
    </row>
    <row r="109" spans="1:11" ht="13.5">
      <c r="A109" s="13">
        <v>107</v>
      </c>
      <c r="B109" s="14" t="s">
        <v>802</v>
      </c>
      <c r="C109" s="14" t="s">
        <v>15</v>
      </c>
      <c r="D109" s="14" t="s">
        <v>803</v>
      </c>
      <c r="E109" s="14" t="s">
        <v>591</v>
      </c>
      <c r="F109" s="15">
        <v>67.9</v>
      </c>
      <c r="G109" s="16">
        <f t="shared" si="3"/>
        <v>27.160000000000004</v>
      </c>
      <c r="H109" s="15">
        <v>73.98</v>
      </c>
      <c r="I109" s="21">
        <f t="shared" si="4"/>
        <v>44.388</v>
      </c>
      <c r="J109" s="23">
        <f t="shared" si="5"/>
        <v>71.548</v>
      </c>
      <c r="K109" s="22">
        <f>RANK(J109,$J$3:$J$151)</f>
        <v>107</v>
      </c>
    </row>
    <row r="110" spans="1:11" ht="13.5">
      <c r="A110" s="13">
        <v>108</v>
      </c>
      <c r="B110" s="14" t="s">
        <v>804</v>
      </c>
      <c r="C110" s="14" t="s">
        <v>15</v>
      </c>
      <c r="D110" s="14" t="s">
        <v>805</v>
      </c>
      <c r="E110" s="14" t="s">
        <v>591</v>
      </c>
      <c r="F110" s="15">
        <v>81</v>
      </c>
      <c r="G110" s="16">
        <f t="shared" si="3"/>
        <v>32.4</v>
      </c>
      <c r="H110" s="15">
        <v>65.1</v>
      </c>
      <c r="I110" s="21">
        <f t="shared" si="4"/>
        <v>39.059999999999995</v>
      </c>
      <c r="J110" s="23">
        <f t="shared" si="5"/>
        <v>71.46</v>
      </c>
      <c r="K110" s="22">
        <f>RANK(J110,$J$3:$J$151)</f>
        <v>108</v>
      </c>
    </row>
    <row r="111" spans="1:11" ht="13.5">
      <c r="A111" s="13">
        <v>109</v>
      </c>
      <c r="B111" s="14" t="s">
        <v>806</v>
      </c>
      <c r="C111" s="14" t="s">
        <v>15</v>
      </c>
      <c r="D111" s="14" t="s">
        <v>807</v>
      </c>
      <c r="E111" s="14" t="s">
        <v>591</v>
      </c>
      <c r="F111" s="15">
        <v>70.05</v>
      </c>
      <c r="G111" s="16">
        <f t="shared" si="3"/>
        <v>28.02</v>
      </c>
      <c r="H111" s="15">
        <v>72.26</v>
      </c>
      <c r="I111" s="21">
        <f t="shared" si="4"/>
        <v>43.356</v>
      </c>
      <c r="J111" s="23">
        <f t="shared" si="5"/>
        <v>71.376</v>
      </c>
      <c r="K111" s="22">
        <f>RANK(J111,$J$3:$J$151)</f>
        <v>109</v>
      </c>
    </row>
    <row r="112" spans="1:11" ht="13.5">
      <c r="A112" s="13">
        <v>110</v>
      </c>
      <c r="B112" s="14" t="s">
        <v>808</v>
      </c>
      <c r="C112" s="14" t="s">
        <v>15</v>
      </c>
      <c r="D112" s="14" t="s">
        <v>809</v>
      </c>
      <c r="E112" s="14" t="s">
        <v>591</v>
      </c>
      <c r="F112" s="15">
        <v>70.1</v>
      </c>
      <c r="G112" s="16">
        <f t="shared" si="3"/>
        <v>28.04</v>
      </c>
      <c r="H112" s="15">
        <v>72.16</v>
      </c>
      <c r="I112" s="21">
        <f t="shared" si="4"/>
        <v>43.296</v>
      </c>
      <c r="J112" s="23">
        <f t="shared" si="5"/>
        <v>71.336</v>
      </c>
      <c r="K112" s="22">
        <f>RANK(J112,$J$3:$J$151)</f>
        <v>110</v>
      </c>
    </row>
    <row r="113" spans="1:11" ht="13.5">
      <c r="A113" s="13">
        <v>111</v>
      </c>
      <c r="B113" s="14" t="s">
        <v>810</v>
      </c>
      <c r="C113" s="14" t="s">
        <v>15</v>
      </c>
      <c r="D113" s="14" t="s">
        <v>811</v>
      </c>
      <c r="E113" s="14" t="s">
        <v>591</v>
      </c>
      <c r="F113" s="15">
        <v>73</v>
      </c>
      <c r="G113" s="16">
        <f t="shared" si="3"/>
        <v>29.200000000000003</v>
      </c>
      <c r="H113" s="15">
        <v>70.2</v>
      </c>
      <c r="I113" s="21">
        <f t="shared" si="4"/>
        <v>42.12</v>
      </c>
      <c r="J113" s="23">
        <f t="shared" si="5"/>
        <v>71.32</v>
      </c>
      <c r="K113" s="22">
        <f>RANK(J113,$J$3:$J$151)</f>
        <v>111</v>
      </c>
    </row>
    <row r="114" spans="1:11" ht="13.5">
      <c r="A114" s="13">
        <v>112</v>
      </c>
      <c r="B114" s="14" t="s">
        <v>812</v>
      </c>
      <c r="C114" s="14" t="s">
        <v>15</v>
      </c>
      <c r="D114" s="14" t="s">
        <v>813</v>
      </c>
      <c r="E114" s="14" t="s">
        <v>591</v>
      </c>
      <c r="F114" s="15">
        <v>68</v>
      </c>
      <c r="G114" s="16">
        <f t="shared" si="3"/>
        <v>27.200000000000003</v>
      </c>
      <c r="H114" s="15">
        <v>73.44</v>
      </c>
      <c r="I114" s="21">
        <f t="shared" si="4"/>
        <v>44.064</v>
      </c>
      <c r="J114" s="23">
        <f t="shared" si="5"/>
        <v>71.26400000000001</v>
      </c>
      <c r="K114" s="22">
        <f>RANK(J114,$J$3:$J$151)</f>
        <v>112</v>
      </c>
    </row>
    <row r="115" spans="1:11" ht="13.5">
      <c r="A115" s="13">
        <v>113</v>
      </c>
      <c r="B115" s="14" t="s">
        <v>814</v>
      </c>
      <c r="C115" s="14" t="s">
        <v>15</v>
      </c>
      <c r="D115" s="14" t="s">
        <v>815</v>
      </c>
      <c r="E115" s="14" t="s">
        <v>591</v>
      </c>
      <c r="F115" s="15">
        <v>75.05</v>
      </c>
      <c r="G115" s="16">
        <f t="shared" si="3"/>
        <v>30.02</v>
      </c>
      <c r="H115" s="15">
        <v>68.68</v>
      </c>
      <c r="I115" s="21">
        <f t="shared" si="4"/>
        <v>41.208000000000006</v>
      </c>
      <c r="J115" s="23">
        <f t="shared" si="5"/>
        <v>71.22800000000001</v>
      </c>
      <c r="K115" s="22">
        <f>RANK(J115,$J$3:$J$151)</f>
        <v>113</v>
      </c>
    </row>
    <row r="116" spans="1:11" ht="13.5">
      <c r="A116" s="13">
        <v>114</v>
      </c>
      <c r="B116" s="14" t="s">
        <v>816</v>
      </c>
      <c r="C116" s="14" t="s">
        <v>15</v>
      </c>
      <c r="D116" s="14" t="s">
        <v>817</v>
      </c>
      <c r="E116" s="14" t="s">
        <v>591</v>
      </c>
      <c r="F116" s="15">
        <v>70.8</v>
      </c>
      <c r="G116" s="16">
        <f t="shared" si="3"/>
        <v>28.32</v>
      </c>
      <c r="H116" s="15">
        <v>71.24</v>
      </c>
      <c r="I116" s="21">
        <f t="shared" si="4"/>
        <v>42.74399999999999</v>
      </c>
      <c r="J116" s="23">
        <f t="shared" si="5"/>
        <v>71.064</v>
      </c>
      <c r="K116" s="22">
        <f>RANK(J116,$J$3:$J$151)</f>
        <v>114</v>
      </c>
    </row>
    <row r="117" spans="1:11" ht="13.5">
      <c r="A117" s="13">
        <v>115</v>
      </c>
      <c r="B117" s="14" t="s">
        <v>818</v>
      </c>
      <c r="C117" s="14" t="s">
        <v>15</v>
      </c>
      <c r="D117" s="14" t="s">
        <v>819</v>
      </c>
      <c r="E117" s="14" t="s">
        <v>591</v>
      </c>
      <c r="F117" s="15">
        <v>67.9</v>
      </c>
      <c r="G117" s="16">
        <f t="shared" si="3"/>
        <v>27.160000000000004</v>
      </c>
      <c r="H117" s="15">
        <v>73.08</v>
      </c>
      <c r="I117" s="21">
        <f t="shared" si="4"/>
        <v>43.848</v>
      </c>
      <c r="J117" s="23">
        <f t="shared" si="5"/>
        <v>71.00800000000001</v>
      </c>
      <c r="K117" s="22">
        <f>RANK(J117,$J$3:$J$151)</f>
        <v>115</v>
      </c>
    </row>
    <row r="118" spans="1:11" ht="13.5">
      <c r="A118" s="13">
        <v>116</v>
      </c>
      <c r="B118" s="14" t="s">
        <v>820</v>
      </c>
      <c r="C118" s="14" t="s">
        <v>15</v>
      </c>
      <c r="D118" s="14" t="s">
        <v>821</v>
      </c>
      <c r="E118" s="14" t="s">
        <v>591</v>
      </c>
      <c r="F118" s="15">
        <v>72.45</v>
      </c>
      <c r="G118" s="16">
        <f t="shared" si="3"/>
        <v>28.980000000000004</v>
      </c>
      <c r="H118" s="15">
        <v>69.92</v>
      </c>
      <c r="I118" s="21">
        <f t="shared" si="4"/>
        <v>41.952</v>
      </c>
      <c r="J118" s="23">
        <f t="shared" si="5"/>
        <v>70.932</v>
      </c>
      <c r="K118" s="22">
        <f>RANK(J118,$J$3:$J$151)</f>
        <v>116</v>
      </c>
    </row>
    <row r="119" spans="1:11" ht="13.5">
      <c r="A119" s="13">
        <v>117</v>
      </c>
      <c r="B119" s="14" t="s">
        <v>822</v>
      </c>
      <c r="C119" s="14" t="s">
        <v>15</v>
      </c>
      <c r="D119" s="14" t="s">
        <v>823</v>
      </c>
      <c r="E119" s="14" t="s">
        <v>591</v>
      </c>
      <c r="F119" s="15">
        <v>69.25</v>
      </c>
      <c r="G119" s="16">
        <f t="shared" si="3"/>
        <v>27.700000000000003</v>
      </c>
      <c r="H119" s="15">
        <v>71.86</v>
      </c>
      <c r="I119" s="21">
        <f t="shared" si="4"/>
        <v>43.116</v>
      </c>
      <c r="J119" s="23">
        <f t="shared" si="5"/>
        <v>70.816</v>
      </c>
      <c r="K119" s="22">
        <f>RANK(J119,$J$3:$J$151)</f>
        <v>117</v>
      </c>
    </row>
    <row r="120" spans="1:11" ht="13.5">
      <c r="A120" s="13">
        <v>118</v>
      </c>
      <c r="B120" s="14" t="s">
        <v>824</v>
      </c>
      <c r="C120" s="14" t="s">
        <v>15</v>
      </c>
      <c r="D120" s="14" t="s">
        <v>825</v>
      </c>
      <c r="E120" s="14" t="s">
        <v>591</v>
      </c>
      <c r="F120" s="15">
        <v>69.65</v>
      </c>
      <c r="G120" s="16">
        <f t="shared" si="3"/>
        <v>27.860000000000003</v>
      </c>
      <c r="H120" s="15">
        <v>71</v>
      </c>
      <c r="I120" s="21">
        <f t="shared" si="4"/>
        <v>42.6</v>
      </c>
      <c r="J120" s="23">
        <f t="shared" si="5"/>
        <v>70.46000000000001</v>
      </c>
      <c r="K120" s="22">
        <f>RANK(J120,$J$3:$J$151)</f>
        <v>118</v>
      </c>
    </row>
    <row r="121" spans="1:11" ht="13.5">
      <c r="A121" s="13">
        <v>119</v>
      </c>
      <c r="B121" s="14" t="s">
        <v>826</v>
      </c>
      <c r="C121" s="14" t="s">
        <v>15</v>
      </c>
      <c r="D121" s="14" t="s">
        <v>827</v>
      </c>
      <c r="E121" s="14" t="s">
        <v>591</v>
      </c>
      <c r="F121" s="15">
        <v>70.45</v>
      </c>
      <c r="G121" s="16">
        <f t="shared" si="3"/>
        <v>28.180000000000003</v>
      </c>
      <c r="H121" s="15">
        <v>70.38</v>
      </c>
      <c r="I121" s="21">
        <f t="shared" si="4"/>
        <v>42.227999999999994</v>
      </c>
      <c r="J121" s="23">
        <f t="shared" si="5"/>
        <v>70.408</v>
      </c>
      <c r="K121" s="22">
        <f>RANK(J121,$J$3:$J$151)</f>
        <v>119</v>
      </c>
    </row>
    <row r="122" spans="1:11" ht="13.5">
      <c r="A122" s="13">
        <v>120</v>
      </c>
      <c r="B122" s="14" t="s">
        <v>828</v>
      </c>
      <c r="C122" s="14" t="s">
        <v>15</v>
      </c>
      <c r="D122" s="14" t="s">
        <v>829</v>
      </c>
      <c r="E122" s="14" t="s">
        <v>591</v>
      </c>
      <c r="F122" s="15">
        <v>69</v>
      </c>
      <c r="G122" s="16">
        <f t="shared" si="3"/>
        <v>27.6</v>
      </c>
      <c r="H122" s="15">
        <v>71.26</v>
      </c>
      <c r="I122" s="21">
        <f t="shared" si="4"/>
        <v>42.756</v>
      </c>
      <c r="J122" s="23">
        <f t="shared" si="5"/>
        <v>70.356</v>
      </c>
      <c r="K122" s="22">
        <f>RANK(J122,$J$3:$J$151)</f>
        <v>120</v>
      </c>
    </row>
    <row r="123" spans="1:11" ht="13.5">
      <c r="A123" s="13">
        <v>121</v>
      </c>
      <c r="B123" s="14" t="s">
        <v>830</v>
      </c>
      <c r="C123" s="14" t="s">
        <v>15</v>
      </c>
      <c r="D123" s="14" t="s">
        <v>831</v>
      </c>
      <c r="E123" s="14" t="s">
        <v>591</v>
      </c>
      <c r="F123" s="15">
        <v>73.75</v>
      </c>
      <c r="G123" s="16">
        <f t="shared" si="3"/>
        <v>29.5</v>
      </c>
      <c r="H123" s="15">
        <v>67.62</v>
      </c>
      <c r="I123" s="21">
        <f t="shared" si="4"/>
        <v>40.572</v>
      </c>
      <c r="J123" s="23">
        <f t="shared" si="5"/>
        <v>70.072</v>
      </c>
      <c r="K123" s="22">
        <f>RANK(J123,$J$3:$J$151)</f>
        <v>121</v>
      </c>
    </row>
    <row r="124" spans="1:11" ht="13.5">
      <c r="A124" s="13">
        <v>122</v>
      </c>
      <c r="B124" s="14" t="s">
        <v>832</v>
      </c>
      <c r="C124" s="14" t="s">
        <v>15</v>
      </c>
      <c r="D124" s="14" t="s">
        <v>833</v>
      </c>
      <c r="E124" s="14" t="s">
        <v>591</v>
      </c>
      <c r="F124" s="15">
        <v>69.85</v>
      </c>
      <c r="G124" s="16">
        <f t="shared" si="3"/>
        <v>27.939999999999998</v>
      </c>
      <c r="H124" s="15">
        <v>70.18</v>
      </c>
      <c r="I124" s="21">
        <f t="shared" si="4"/>
        <v>42.108000000000004</v>
      </c>
      <c r="J124" s="23">
        <f t="shared" si="5"/>
        <v>70.048</v>
      </c>
      <c r="K124" s="22">
        <f>RANK(J124,$J$3:$J$151)</f>
        <v>122</v>
      </c>
    </row>
    <row r="125" spans="1:11" ht="13.5">
      <c r="A125" s="13">
        <v>123</v>
      </c>
      <c r="B125" s="14" t="s">
        <v>834</v>
      </c>
      <c r="C125" s="14" t="s">
        <v>15</v>
      </c>
      <c r="D125" s="14" t="s">
        <v>835</v>
      </c>
      <c r="E125" s="14" t="s">
        <v>591</v>
      </c>
      <c r="F125" s="15">
        <v>68</v>
      </c>
      <c r="G125" s="16">
        <f t="shared" si="3"/>
        <v>27.200000000000003</v>
      </c>
      <c r="H125" s="15">
        <v>71.28</v>
      </c>
      <c r="I125" s="21">
        <f t="shared" si="4"/>
        <v>42.768</v>
      </c>
      <c r="J125" s="23">
        <f t="shared" si="5"/>
        <v>69.968</v>
      </c>
      <c r="K125" s="22">
        <f>RANK(J125,$J$3:$J$151)</f>
        <v>123</v>
      </c>
    </row>
    <row r="126" spans="1:11" ht="13.5">
      <c r="A126" s="13">
        <v>124</v>
      </c>
      <c r="B126" s="14" t="s">
        <v>836</v>
      </c>
      <c r="C126" s="14" t="s">
        <v>15</v>
      </c>
      <c r="D126" s="14" t="s">
        <v>837</v>
      </c>
      <c r="E126" s="14" t="s">
        <v>591</v>
      </c>
      <c r="F126" s="15">
        <v>67.65</v>
      </c>
      <c r="G126" s="16">
        <f t="shared" si="3"/>
        <v>27.060000000000002</v>
      </c>
      <c r="H126" s="15">
        <v>71.32</v>
      </c>
      <c r="I126" s="21">
        <f t="shared" si="4"/>
        <v>42.791999999999994</v>
      </c>
      <c r="J126" s="23">
        <f t="shared" si="5"/>
        <v>69.852</v>
      </c>
      <c r="K126" s="22">
        <f>RANK(J126,$J$3:$J$151)</f>
        <v>124</v>
      </c>
    </row>
    <row r="127" spans="1:11" ht="13.5">
      <c r="A127" s="13">
        <v>125</v>
      </c>
      <c r="B127" s="14" t="s">
        <v>838</v>
      </c>
      <c r="C127" s="14" t="s">
        <v>15</v>
      </c>
      <c r="D127" s="14" t="s">
        <v>839</v>
      </c>
      <c r="E127" s="14" t="s">
        <v>591</v>
      </c>
      <c r="F127" s="15">
        <v>77.45</v>
      </c>
      <c r="G127" s="16">
        <f t="shared" si="3"/>
        <v>30.980000000000004</v>
      </c>
      <c r="H127" s="15">
        <v>64.7</v>
      </c>
      <c r="I127" s="21">
        <f t="shared" si="4"/>
        <v>38.82</v>
      </c>
      <c r="J127" s="23">
        <f t="shared" si="5"/>
        <v>69.80000000000001</v>
      </c>
      <c r="K127" s="22">
        <f>RANK(J127,$J$3:$J$151)</f>
        <v>125</v>
      </c>
    </row>
    <row r="128" spans="1:11" ht="13.5">
      <c r="A128" s="13">
        <v>126</v>
      </c>
      <c r="B128" s="14" t="s">
        <v>840</v>
      </c>
      <c r="C128" s="14" t="s">
        <v>15</v>
      </c>
      <c r="D128" s="14" t="s">
        <v>841</v>
      </c>
      <c r="E128" s="14" t="s">
        <v>591</v>
      </c>
      <c r="F128" s="15">
        <v>71.15</v>
      </c>
      <c r="G128" s="16">
        <f t="shared" si="3"/>
        <v>28.460000000000004</v>
      </c>
      <c r="H128" s="15">
        <v>68.82</v>
      </c>
      <c r="I128" s="21">
        <f t="shared" si="4"/>
        <v>41.291999999999994</v>
      </c>
      <c r="J128" s="23">
        <f t="shared" si="5"/>
        <v>69.752</v>
      </c>
      <c r="K128" s="22">
        <f>RANK(J128,$J$3:$J$151)</f>
        <v>126</v>
      </c>
    </row>
    <row r="129" spans="1:11" ht="13.5">
      <c r="A129" s="13">
        <v>127</v>
      </c>
      <c r="B129" s="14" t="s">
        <v>842</v>
      </c>
      <c r="C129" s="14" t="s">
        <v>15</v>
      </c>
      <c r="D129" s="14" t="s">
        <v>843</v>
      </c>
      <c r="E129" s="14" t="s">
        <v>591</v>
      </c>
      <c r="F129" s="15">
        <v>68.2</v>
      </c>
      <c r="G129" s="16">
        <f t="shared" si="3"/>
        <v>27.28</v>
      </c>
      <c r="H129" s="15">
        <v>70.64</v>
      </c>
      <c r="I129" s="21">
        <f t="shared" si="4"/>
        <v>42.384</v>
      </c>
      <c r="J129" s="23">
        <f t="shared" si="5"/>
        <v>69.664</v>
      </c>
      <c r="K129" s="22">
        <f>RANK(J129,$J$3:$J$151)</f>
        <v>127</v>
      </c>
    </row>
    <row r="130" spans="1:11" ht="13.5">
      <c r="A130" s="13">
        <v>128</v>
      </c>
      <c r="B130" s="14" t="s">
        <v>844</v>
      </c>
      <c r="C130" s="14" t="s">
        <v>15</v>
      </c>
      <c r="D130" s="14" t="s">
        <v>845</v>
      </c>
      <c r="E130" s="14" t="s">
        <v>591</v>
      </c>
      <c r="F130" s="15">
        <v>69.65</v>
      </c>
      <c r="G130" s="16">
        <f t="shared" si="3"/>
        <v>27.860000000000003</v>
      </c>
      <c r="H130" s="15">
        <v>69.58</v>
      </c>
      <c r="I130" s="21">
        <f t="shared" si="4"/>
        <v>41.748</v>
      </c>
      <c r="J130" s="23">
        <f t="shared" si="5"/>
        <v>69.608</v>
      </c>
      <c r="K130" s="22">
        <f>RANK(J130,$J$3:$J$151)</f>
        <v>128</v>
      </c>
    </row>
    <row r="131" spans="1:11" ht="13.5">
      <c r="A131" s="13">
        <v>129</v>
      </c>
      <c r="B131" s="14" t="s">
        <v>846</v>
      </c>
      <c r="C131" s="14" t="s">
        <v>15</v>
      </c>
      <c r="D131" s="14" t="s">
        <v>847</v>
      </c>
      <c r="E131" s="14" t="s">
        <v>591</v>
      </c>
      <c r="F131" s="15">
        <v>68.8</v>
      </c>
      <c r="G131" s="16">
        <f aca="true" t="shared" si="6" ref="G131:G151">F131*0.4</f>
        <v>27.52</v>
      </c>
      <c r="H131" s="15">
        <v>69.96</v>
      </c>
      <c r="I131" s="21">
        <f aca="true" t="shared" si="7" ref="I131:I151">H131*0.6</f>
        <v>41.97599999999999</v>
      </c>
      <c r="J131" s="23">
        <f aca="true" t="shared" si="8" ref="J131:J151">G131+I131</f>
        <v>69.496</v>
      </c>
      <c r="K131" s="22">
        <f>RANK(J131,$J$3:$J$151)</f>
        <v>129</v>
      </c>
    </row>
    <row r="132" spans="1:11" ht="13.5">
      <c r="A132" s="13">
        <v>130</v>
      </c>
      <c r="B132" s="14" t="s">
        <v>848</v>
      </c>
      <c r="C132" s="14" t="s">
        <v>15</v>
      </c>
      <c r="D132" s="14" t="s">
        <v>849</v>
      </c>
      <c r="E132" s="14" t="s">
        <v>591</v>
      </c>
      <c r="F132" s="15">
        <v>69.65</v>
      </c>
      <c r="G132" s="16">
        <f t="shared" si="6"/>
        <v>27.860000000000003</v>
      </c>
      <c r="H132" s="15">
        <v>69.26</v>
      </c>
      <c r="I132" s="21">
        <f t="shared" si="7"/>
        <v>41.556000000000004</v>
      </c>
      <c r="J132" s="23">
        <f t="shared" si="8"/>
        <v>69.41600000000001</v>
      </c>
      <c r="K132" s="22">
        <f>RANK(J132,$J$3:$J$151)</f>
        <v>130</v>
      </c>
    </row>
    <row r="133" spans="1:11" ht="13.5">
      <c r="A133" s="13">
        <v>131</v>
      </c>
      <c r="B133" s="14" t="s">
        <v>850</v>
      </c>
      <c r="C133" s="14" t="s">
        <v>15</v>
      </c>
      <c r="D133" s="14" t="s">
        <v>851</v>
      </c>
      <c r="E133" s="14" t="s">
        <v>591</v>
      </c>
      <c r="F133" s="15">
        <v>69.2</v>
      </c>
      <c r="G133" s="16">
        <f t="shared" si="6"/>
        <v>27.680000000000003</v>
      </c>
      <c r="H133" s="15">
        <v>69</v>
      </c>
      <c r="I133" s="21">
        <f t="shared" si="7"/>
        <v>41.4</v>
      </c>
      <c r="J133" s="23">
        <f t="shared" si="8"/>
        <v>69.08</v>
      </c>
      <c r="K133" s="22">
        <f>RANK(J133,$J$3:$J$151)</f>
        <v>131</v>
      </c>
    </row>
    <row r="134" spans="1:11" ht="13.5">
      <c r="A134" s="13">
        <v>132</v>
      </c>
      <c r="B134" s="14" t="s">
        <v>852</v>
      </c>
      <c r="C134" s="14" t="s">
        <v>15</v>
      </c>
      <c r="D134" s="14" t="s">
        <v>853</v>
      </c>
      <c r="E134" s="14" t="s">
        <v>591</v>
      </c>
      <c r="F134" s="15">
        <v>70.35</v>
      </c>
      <c r="G134" s="16">
        <f t="shared" si="6"/>
        <v>28.14</v>
      </c>
      <c r="H134" s="15">
        <v>67.9</v>
      </c>
      <c r="I134" s="21">
        <f t="shared" si="7"/>
        <v>40.74</v>
      </c>
      <c r="J134" s="23">
        <f t="shared" si="8"/>
        <v>68.88</v>
      </c>
      <c r="K134" s="22">
        <f>RANK(J134,$J$3:$J$151)</f>
        <v>132</v>
      </c>
    </row>
    <row r="135" spans="1:11" ht="13.5">
      <c r="A135" s="13">
        <v>133</v>
      </c>
      <c r="B135" s="14" t="s">
        <v>854</v>
      </c>
      <c r="C135" s="14" t="s">
        <v>15</v>
      </c>
      <c r="D135" s="14" t="s">
        <v>855</v>
      </c>
      <c r="E135" s="14" t="s">
        <v>591</v>
      </c>
      <c r="F135" s="15">
        <v>74</v>
      </c>
      <c r="G135" s="16">
        <f t="shared" si="6"/>
        <v>29.6</v>
      </c>
      <c r="H135" s="15">
        <v>65.1</v>
      </c>
      <c r="I135" s="21">
        <f t="shared" si="7"/>
        <v>39.059999999999995</v>
      </c>
      <c r="J135" s="23">
        <f t="shared" si="8"/>
        <v>68.66</v>
      </c>
      <c r="K135" s="22">
        <f>RANK(J135,$J$3:$J$151)</f>
        <v>133</v>
      </c>
    </row>
    <row r="136" spans="1:11" ht="13.5">
      <c r="A136" s="13">
        <v>134</v>
      </c>
      <c r="B136" s="14" t="s">
        <v>856</v>
      </c>
      <c r="C136" s="14" t="s">
        <v>15</v>
      </c>
      <c r="D136" s="14" t="s">
        <v>857</v>
      </c>
      <c r="E136" s="14" t="s">
        <v>591</v>
      </c>
      <c r="F136" s="15">
        <v>68.4</v>
      </c>
      <c r="G136" s="16">
        <f t="shared" si="6"/>
        <v>27.360000000000003</v>
      </c>
      <c r="H136" s="15">
        <v>68.7</v>
      </c>
      <c r="I136" s="21">
        <f t="shared" si="7"/>
        <v>41.22</v>
      </c>
      <c r="J136" s="23">
        <f t="shared" si="8"/>
        <v>68.58</v>
      </c>
      <c r="K136" s="22">
        <f>RANK(J136,$J$3:$J$151)</f>
        <v>134</v>
      </c>
    </row>
    <row r="137" spans="1:11" ht="13.5">
      <c r="A137" s="13">
        <v>135</v>
      </c>
      <c r="B137" s="14" t="s">
        <v>858</v>
      </c>
      <c r="C137" s="14" t="s">
        <v>15</v>
      </c>
      <c r="D137" s="14" t="s">
        <v>859</v>
      </c>
      <c r="E137" s="14" t="s">
        <v>591</v>
      </c>
      <c r="F137" s="15">
        <v>69.35</v>
      </c>
      <c r="G137" s="16">
        <f t="shared" si="6"/>
        <v>27.74</v>
      </c>
      <c r="H137" s="15">
        <v>68</v>
      </c>
      <c r="I137" s="21">
        <f t="shared" si="7"/>
        <v>40.8</v>
      </c>
      <c r="J137" s="23">
        <f t="shared" si="8"/>
        <v>68.53999999999999</v>
      </c>
      <c r="K137" s="22">
        <f>RANK(J137,$J$3:$J$151)</f>
        <v>135</v>
      </c>
    </row>
    <row r="138" spans="1:11" ht="13.5">
      <c r="A138" s="13">
        <v>136</v>
      </c>
      <c r="B138" s="14" t="s">
        <v>860</v>
      </c>
      <c r="C138" s="14" t="s">
        <v>15</v>
      </c>
      <c r="D138" s="14" t="s">
        <v>861</v>
      </c>
      <c r="E138" s="14" t="s">
        <v>591</v>
      </c>
      <c r="F138" s="15">
        <v>70.85</v>
      </c>
      <c r="G138" s="16">
        <f t="shared" si="6"/>
        <v>28.34</v>
      </c>
      <c r="H138" s="15">
        <v>66.52</v>
      </c>
      <c r="I138" s="21">
        <f t="shared" si="7"/>
        <v>39.912</v>
      </c>
      <c r="J138" s="23">
        <f t="shared" si="8"/>
        <v>68.252</v>
      </c>
      <c r="K138" s="22">
        <f>RANK(J138,$J$3:$J$151)</f>
        <v>136</v>
      </c>
    </row>
    <row r="139" spans="1:11" ht="13.5">
      <c r="A139" s="13">
        <v>137</v>
      </c>
      <c r="B139" s="14" t="s">
        <v>862</v>
      </c>
      <c r="C139" s="14" t="s">
        <v>15</v>
      </c>
      <c r="D139" s="14" t="s">
        <v>863</v>
      </c>
      <c r="E139" s="14" t="s">
        <v>591</v>
      </c>
      <c r="F139" s="15">
        <v>68.1</v>
      </c>
      <c r="G139" s="16">
        <f t="shared" si="6"/>
        <v>27.24</v>
      </c>
      <c r="H139" s="15">
        <v>68.14</v>
      </c>
      <c r="I139" s="21">
        <f t="shared" si="7"/>
        <v>40.884</v>
      </c>
      <c r="J139" s="23">
        <f t="shared" si="8"/>
        <v>68.124</v>
      </c>
      <c r="K139" s="22">
        <f>RANK(J139,$J$3:$J$151)</f>
        <v>137</v>
      </c>
    </row>
    <row r="140" spans="1:11" ht="13.5">
      <c r="A140" s="13">
        <v>138</v>
      </c>
      <c r="B140" s="14" t="s">
        <v>864</v>
      </c>
      <c r="C140" s="14" t="s">
        <v>15</v>
      </c>
      <c r="D140" s="14" t="s">
        <v>865</v>
      </c>
      <c r="E140" s="14" t="s">
        <v>591</v>
      </c>
      <c r="F140" s="15">
        <v>71.8</v>
      </c>
      <c r="G140" s="16">
        <f t="shared" si="6"/>
        <v>28.72</v>
      </c>
      <c r="H140" s="15">
        <v>64.98</v>
      </c>
      <c r="I140" s="21">
        <f t="shared" si="7"/>
        <v>38.988</v>
      </c>
      <c r="J140" s="23">
        <f t="shared" si="8"/>
        <v>67.708</v>
      </c>
      <c r="K140" s="22">
        <f>RANK(J140,$J$3:$J$151)</f>
        <v>138</v>
      </c>
    </row>
    <row r="141" spans="1:11" ht="13.5">
      <c r="A141" s="13">
        <v>139</v>
      </c>
      <c r="B141" s="14" t="s">
        <v>866</v>
      </c>
      <c r="C141" s="14" t="s">
        <v>15</v>
      </c>
      <c r="D141" s="14" t="s">
        <v>867</v>
      </c>
      <c r="E141" s="14" t="s">
        <v>591</v>
      </c>
      <c r="F141" s="15">
        <v>67.85</v>
      </c>
      <c r="G141" s="16">
        <f t="shared" si="6"/>
        <v>27.14</v>
      </c>
      <c r="H141" s="15">
        <v>66.96</v>
      </c>
      <c r="I141" s="21">
        <f t="shared" si="7"/>
        <v>40.175999999999995</v>
      </c>
      <c r="J141" s="23">
        <f t="shared" si="8"/>
        <v>67.316</v>
      </c>
      <c r="K141" s="22">
        <f>RANK(J141,$J$3:$J$151)</f>
        <v>139</v>
      </c>
    </row>
    <row r="142" spans="1:11" ht="13.5">
      <c r="A142" s="13">
        <v>140</v>
      </c>
      <c r="B142" s="14" t="s">
        <v>868</v>
      </c>
      <c r="C142" s="14" t="s">
        <v>15</v>
      </c>
      <c r="D142" s="14" t="s">
        <v>869</v>
      </c>
      <c r="E142" s="14" t="s">
        <v>591</v>
      </c>
      <c r="F142" s="15">
        <v>69.9</v>
      </c>
      <c r="G142" s="16">
        <f t="shared" si="6"/>
        <v>27.960000000000004</v>
      </c>
      <c r="H142" s="15">
        <v>65.5</v>
      </c>
      <c r="I142" s="21">
        <f t="shared" si="7"/>
        <v>39.3</v>
      </c>
      <c r="J142" s="23">
        <f t="shared" si="8"/>
        <v>67.26</v>
      </c>
      <c r="K142" s="22">
        <f>RANK(J142,$J$3:$J$151)</f>
        <v>140</v>
      </c>
    </row>
    <row r="143" spans="1:11" ht="13.5">
      <c r="A143" s="13">
        <v>141</v>
      </c>
      <c r="B143" s="14" t="s">
        <v>870</v>
      </c>
      <c r="C143" s="14" t="s">
        <v>15</v>
      </c>
      <c r="D143" s="14" t="s">
        <v>871</v>
      </c>
      <c r="E143" s="14" t="s">
        <v>591</v>
      </c>
      <c r="F143" s="15">
        <v>70.05</v>
      </c>
      <c r="G143" s="16">
        <f t="shared" si="6"/>
        <v>28.02</v>
      </c>
      <c r="H143" s="15">
        <v>64.7</v>
      </c>
      <c r="I143" s="21">
        <f t="shared" si="7"/>
        <v>38.82</v>
      </c>
      <c r="J143" s="23">
        <f t="shared" si="8"/>
        <v>66.84</v>
      </c>
      <c r="K143" s="22">
        <f>RANK(J143,$J$3:$J$151)</f>
        <v>141</v>
      </c>
    </row>
    <row r="144" spans="1:11" ht="13.5">
      <c r="A144" s="13">
        <v>142</v>
      </c>
      <c r="B144" s="14" t="s">
        <v>872</v>
      </c>
      <c r="C144" s="14" t="s">
        <v>15</v>
      </c>
      <c r="D144" s="14" t="s">
        <v>873</v>
      </c>
      <c r="E144" s="14" t="s">
        <v>591</v>
      </c>
      <c r="F144" s="15">
        <v>69.9</v>
      </c>
      <c r="G144" s="16">
        <f t="shared" si="6"/>
        <v>27.960000000000004</v>
      </c>
      <c r="H144" s="15">
        <v>64.72</v>
      </c>
      <c r="I144" s="21">
        <f t="shared" si="7"/>
        <v>38.832</v>
      </c>
      <c r="J144" s="23">
        <f t="shared" si="8"/>
        <v>66.792</v>
      </c>
      <c r="K144" s="22">
        <f>RANK(J144,$J$3:$J$151)</f>
        <v>142</v>
      </c>
    </row>
    <row r="145" spans="1:11" ht="13.5">
      <c r="A145" s="13">
        <v>143</v>
      </c>
      <c r="B145" s="14" t="s">
        <v>874</v>
      </c>
      <c r="C145" s="14" t="s">
        <v>15</v>
      </c>
      <c r="D145" s="14" t="s">
        <v>875</v>
      </c>
      <c r="E145" s="14" t="s">
        <v>591</v>
      </c>
      <c r="F145" s="15">
        <v>69.8</v>
      </c>
      <c r="G145" s="16">
        <f t="shared" si="6"/>
        <v>27.92</v>
      </c>
      <c r="H145" s="15">
        <v>64.34</v>
      </c>
      <c r="I145" s="21">
        <f t="shared" si="7"/>
        <v>38.604</v>
      </c>
      <c r="J145" s="23">
        <f t="shared" si="8"/>
        <v>66.524</v>
      </c>
      <c r="K145" s="22">
        <f>RANK(J145,$J$3:$J$151)</f>
        <v>143</v>
      </c>
    </row>
    <row r="146" spans="1:11" ht="13.5">
      <c r="A146" s="13">
        <v>144</v>
      </c>
      <c r="B146" s="14" t="s">
        <v>876</v>
      </c>
      <c r="C146" s="14" t="s">
        <v>15</v>
      </c>
      <c r="D146" s="14" t="s">
        <v>877</v>
      </c>
      <c r="E146" s="14" t="s">
        <v>591</v>
      </c>
      <c r="F146" s="15">
        <v>69.2</v>
      </c>
      <c r="G146" s="16">
        <f t="shared" si="6"/>
        <v>27.680000000000003</v>
      </c>
      <c r="H146" s="15">
        <v>61.7</v>
      </c>
      <c r="I146" s="21">
        <f t="shared" si="7"/>
        <v>37.02</v>
      </c>
      <c r="J146" s="23">
        <f t="shared" si="8"/>
        <v>64.7</v>
      </c>
      <c r="K146" s="22">
        <f>RANK(J146,$J$3:$J$151)</f>
        <v>144</v>
      </c>
    </row>
    <row r="147" spans="1:11" ht="13.5">
      <c r="A147" s="13">
        <v>145</v>
      </c>
      <c r="B147" s="14" t="s">
        <v>878</v>
      </c>
      <c r="C147" s="14" t="s">
        <v>15</v>
      </c>
      <c r="D147" s="14" t="s">
        <v>879</v>
      </c>
      <c r="E147" s="14" t="s">
        <v>591</v>
      </c>
      <c r="F147" s="15">
        <v>77.35</v>
      </c>
      <c r="G147" s="16">
        <f t="shared" si="6"/>
        <v>30.939999999999998</v>
      </c>
      <c r="H147" s="15"/>
      <c r="I147" s="21">
        <f t="shared" si="7"/>
        <v>0</v>
      </c>
      <c r="J147" s="21">
        <f t="shared" si="8"/>
        <v>30.939999999999998</v>
      </c>
      <c r="K147" s="22">
        <f>RANK(J147,$J$3:$J$151)</f>
        <v>145</v>
      </c>
    </row>
    <row r="148" spans="1:11" ht="13.5">
      <c r="A148" s="13">
        <v>146</v>
      </c>
      <c r="B148" s="14" t="s">
        <v>880</v>
      </c>
      <c r="C148" s="14" t="s">
        <v>15</v>
      </c>
      <c r="D148" s="14" t="s">
        <v>881</v>
      </c>
      <c r="E148" s="14" t="s">
        <v>591</v>
      </c>
      <c r="F148" s="15">
        <v>73.3</v>
      </c>
      <c r="G148" s="16">
        <f t="shared" si="6"/>
        <v>29.32</v>
      </c>
      <c r="H148" s="15"/>
      <c r="I148" s="21">
        <f t="shared" si="7"/>
        <v>0</v>
      </c>
      <c r="J148" s="23">
        <f t="shared" si="8"/>
        <v>29.32</v>
      </c>
      <c r="K148" s="22">
        <f>RANK(J148,$J$3:$J$151)</f>
        <v>146</v>
      </c>
    </row>
    <row r="149" spans="1:11" ht="13.5">
      <c r="A149" s="13">
        <v>147</v>
      </c>
      <c r="B149" s="14" t="s">
        <v>882</v>
      </c>
      <c r="C149" s="14" t="s">
        <v>15</v>
      </c>
      <c r="D149" s="14" t="s">
        <v>883</v>
      </c>
      <c r="E149" s="14" t="s">
        <v>591</v>
      </c>
      <c r="F149" s="15">
        <v>72.75</v>
      </c>
      <c r="G149" s="16">
        <f t="shared" si="6"/>
        <v>29.1</v>
      </c>
      <c r="H149" s="15"/>
      <c r="I149" s="21">
        <f t="shared" si="7"/>
        <v>0</v>
      </c>
      <c r="J149" s="23">
        <f t="shared" si="8"/>
        <v>29.1</v>
      </c>
      <c r="K149" s="22">
        <f>RANK(J149,$J$3:$J$151)</f>
        <v>147</v>
      </c>
    </row>
    <row r="150" spans="1:11" ht="13.5">
      <c r="A150" s="13">
        <v>148</v>
      </c>
      <c r="B150" s="14" t="s">
        <v>884</v>
      </c>
      <c r="C150" s="14" t="s">
        <v>15</v>
      </c>
      <c r="D150" s="14" t="s">
        <v>885</v>
      </c>
      <c r="E150" s="14" t="s">
        <v>591</v>
      </c>
      <c r="F150" s="15">
        <v>71.05</v>
      </c>
      <c r="G150" s="16">
        <f t="shared" si="6"/>
        <v>28.42</v>
      </c>
      <c r="H150" s="15"/>
      <c r="I150" s="21">
        <f t="shared" si="7"/>
        <v>0</v>
      </c>
      <c r="J150" s="23">
        <f t="shared" si="8"/>
        <v>28.42</v>
      </c>
      <c r="K150" s="22">
        <f>RANK(J150,$J$3:$J$151)</f>
        <v>148</v>
      </c>
    </row>
    <row r="151" spans="1:11" ht="13.5">
      <c r="A151" s="13">
        <v>149</v>
      </c>
      <c r="B151" s="14" t="s">
        <v>886</v>
      </c>
      <c r="C151" s="14" t="s">
        <v>15</v>
      </c>
      <c r="D151" s="14" t="s">
        <v>887</v>
      </c>
      <c r="E151" s="14" t="s">
        <v>591</v>
      </c>
      <c r="F151" s="15">
        <v>69.65</v>
      </c>
      <c r="G151" s="16">
        <f t="shared" si="6"/>
        <v>27.860000000000003</v>
      </c>
      <c r="H151" s="15"/>
      <c r="I151" s="21">
        <f t="shared" si="7"/>
        <v>0</v>
      </c>
      <c r="J151" s="23">
        <f t="shared" si="8"/>
        <v>27.860000000000003</v>
      </c>
      <c r="K151" s="22">
        <f>RANK(J151,$J$3:$J$151)</f>
        <v>149</v>
      </c>
    </row>
  </sheetData>
  <sheetProtection/>
  <mergeCells count="1">
    <mergeCell ref="A1:K1"/>
  </mergeCells>
  <printOptions horizontalCentered="1"/>
  <pageMargins left="0.5034722222222222" right="0.5034722222222222" top="0.5548611111111111" bottom="0.5548611111111111" header="0.2986111111111111" footer="0.2986111111111111"/>
  <pageSetup horizontalDpi="600" verticalDpi="600" orientation="landscape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Administrator</cp:lastModifiedBy>
  <cp:lastPrinted>2023-07-18T07:34:01Z</cp:lastPrinted>
  <dcterms:created xsi:type="dcterms:W3CDTF">2020-05-12T17:55:38Z</dcterms:created>
  <dcterms:modified xsi:type="dcterms:W3CDTF">2023-07-31T03:33:54Z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C34DB895EA5441C198FED5C6EE2C2214</vt:lpwstr>
  </property>
</Properties>
</file>