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入围人员" sheetId="3" r:id="rId1"/>
  </sheets>
  <definedNames>
    <definedName name="_xlnm._FilterDatabase" localSheetId="0" hidden="1">体检入围人员!$A$3:$G$27</definedName>
    <definedName name="_xlnm.Print_Titles" localSheetId="0">体检入围人员!$3:$3</definedName>
  </definedNames>
  <calcPr calcId="144525"/>
</workbook>
</file>

<file path=xl/sharedStrings.xml><?xml version="1.0" encoding="utf-8"?>
<sst xmlns="http://schemas.openxmlformats.org/spreadsheetml/2006/main" count="70" uniqueCount="46">
  <si>
    <t>附件：</t>
  </si>
  <si>
    <t>2023年邵阳县事业单位人才引进拟聘人员名单</t>
  </si>
  <si>
    <t>序号</t>
  </si>
  <si>
    <t>岗位代码</t>
  </si>
  <si>
    <t>引进单位</t>
  </si>
  <si>
    <t>引进岗位</t>
  </si>
  <si>
    <t>姓名</t>
  </si>
  <si>
    <t>性别</t>
  </si>
  <si>
    <t>备注</t>
  </si>
  <si>
    <t>邵阳县第一高级中学</t>
  </si>
  <si>
    <t>高中语文专任教师</t>
  </si>
  <si>
    <t>高中英语专任教师</t>
  </si>
  <si>
    <t>高中物理专任教师</t>
  </si>
  <si>
    <t>邵阳县第二高级中学</t>
  </si>
  <si>
    <t>高中化学专任教师</t>
  </si>
  <si>
    <t>高中地理专任教师</t>
  </si>
  <si>
    <t>邵阳县第七中学</t>
  </si>
  <si>
    <t>高中政治专任教师</t>
  </si>
  <si>
    <t>戴莉君</t>
  </si>
  <si>
    <t>高中历史专任教师</t>
  </si>
  <si>
    <t>邵阳县工业职业技术学校</t>
  </si>
  <si>
    <t>高中生物实验指导教师</t>
  </si>
  <si>
    <t>邵阳县人民医院</t>
  </si>
  <si>
    <t>外科学</t>
  </si>
  <si>
    <t>内科学</t>
  </si>
  <si>
    <t>针灸推拿学</t>
  </si>
  <si>
    <t>病理学及病理生理学</t>
  </si>
  <si>
    <t>邵阳县农业农村发展服务中心</t>
  </si>
  <si>
    <t>草业科学与技术</t>
  </si>
  <si>
    <t>财务管理</t>
  </si>
  <si>
    <t>植物保护</t>
  </si>
  <si>
    <t>农学</t>
  </si>
  <si>
    <t>农业资源与环境</t>
  </si>
  <si>
    <t>邵阳县高新技术产业开发区管理委员会</t>
  </si>
  <si>
    <t>工程管理</t>
  </si>
  <si>
    <t>邵阳县电子计算机站</t>
  </si>
  <si>
    <t>统计师</t>
  </si>
  <si>
    <t>K01</t>
  </si>
  <si>
    <t>中共邵阳县委党校</t>
  </si>
  <si>
    <t>教研</t>
  </si>
  <si>
    <t>李伟</t>
  </si>
  <si>
    <t>男</t>
  </si>
  <si>
    <t>伍思玉</t>
  </si>
  <si>
    <t>女</t>
  </si>
  <si>
    <t>唐彬斌</t>
  </si>
  <si>
    <t>尹惠敏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</si>
</sst>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26"/>
      <color rgb="FF000000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1" fillId="2" borderId="3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tabSelected="1" zoomScale="160" zoomScaleNormal="160" workbookViewId="0">
      <selection activeCell="C4" sqref="C4"/>
    </sheetView>
  </sheetViews>
  <sheetFormatPr defaultColWidth="9" defaultRowHeight="18" customHeight="1" outlineLevelCol="6"/>
  <cols>
    <col min="1" max="1" width="8.04166666666667" style="3" customWidth="1"/>
    <col min="2" max="2" width="5.875" style="3" customWidth="1"/>
    <col min="3" max="3" width="38.25" style="3" customWidth="1"/>
    <col min="4" max="4" width="23.375" style="3" customWidth="1"/>
    <col min="5" max="5" width="12.3416666666667" style="3" customWidth="1"/>
    <col min="6" max="6" width="10.775" style="3" customWidth="1"/>
    <col min="7" max="7" width="12.65" style="3" customWidth="1"/>
    <col min="8" max="16384" width="9" style="3"/>
  </cols>
  <sheetData>
    <row r="1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57" customHeight="1" spans="1:7">
      <c r="A2" s="5" t="s">
        <v>1</v>
      </c>
      <c r="B2" s="5"/>
      <c r="C2" s="5"/>
      <c r="D2" s="5"/>
      <c r="E2" s="5"/>
      <c r="F2" s="5"/>
      <c r="G2" s="5"/>
    </row>
    <row r="3" s="2" customFormat="1" ht="34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="3" customFormat="1" ht="24" customHeight="1" spans="1:7">
      <c r="A4" s="8">
        <v>1</v>
      </c>
      <c r="B4" s="8" t="str">
        <f>"A01"</f>
        <v>A01</v>
      </c>
      <c r="C4" s="8" t="s">
        <v>9</v>
      </c>
      <c r="D4" s="8" t="s">
        <v>10</v>
      </c>
      <c r="E4" s="8" t="str">
        <f>"李辉"</f>
        <v>李辉</v>
      </c>
      <c r="F4" s="8" t="str">
        <f>"女"</f>
        <v>女</v>
      </c>
      <c r="G4" s="7"/>
    </row>
    <row r="5" s="3" customFormat="1" ht="24" customHeight="1" spans="1:7">
      <c r="A5" s="8">
        <v>2</v>
      </c>
      <c r="B5" s="8" t="str">
        <f>"A03"</f>
        <v>A03</v>
      </c>
      <c r="C5" s="8" t="s">
        <v>9</v>
      </c>
      <c r="D5" s="8" t="s">
        <v>11</v>
      </c>
      <c r="E5" s="8" t="str">
        <f>"李倩"</f>
        <v>李倩</v>
      </c>
      <c r="F5" s="8" t="str">
        <f t="shared" ref="F5:F12" si="0">"女"</f>
        <v>女</v>
      </c>
      <c r="G5" s="7"/>
    </row>
    <row r="6" s="3" customFormat="1" ht="24" customHeight="1" spans="1:7">
      <c r="A6" s="8">
        <v>3</v>
      </c>
      <c r="B6" s="8" t="str">
        <f>"A04"</f>
        <v>A04</v>
      </c>
      <c r="C6" s="8" t="s">
        <v>9</v>
      </c>
      <c r="D6" s="8" t="s">
        <v>12</v>
      </c>
      <c r="E6" s="8" t="str">
        <f>"刘鹏飞"</f>
        <v>刘鹏飞</v>
      </c>
      <c r="F6" s="8" t="str">
        <f>"男"</f>
        <v>男</v>
      </c>
      <c r="G6" s="7"/>
    </row>
    <row r="7" s="3" customFormat="1" ht="24" customHeight="1" spans="1:7">
      <c r="A7" s="8">
        <v>4</v>
      </c>
      <c r="B7" s="8" t="str">
        <f>"B01"</f>
        <v>B01</v>
      </c>
      <c r="C7" s="8" t="s">
        <v>13</v>
      </c>
      <c r="D7" s="8" t="s">
        <v>14</v>
      </c>
      <c r="E7" s="8" t="str">
        <f>"曾宜春"</f>
        <v>曾宜春</v>
      </c>
      <c r="F7" s="8" t="str">
        <f t="shared" si="0"/>
        <v>女</v>
      </c>
      <c r="G7" s="7"/>
    </row>
    <row r="8" s="3" customFormat="1" ht="24" customHeight="1" spans="1:7">
      <c r="A8" s="8">
        <v>5</v>
      </c>
      <c r="B8" s="8" t="str">
        <f>"B05"</f>
        <v>B05</v>
      </c>
      <c r="C8" s="8" t="s">
        <v>13</v>
      </c>
      <c r="D8" s="8" t="s">
        <v>15</v>
      </c>
      <c r="E8" s="8" t="str">
        <f>"黄颖"</f>
        <v>黄颖</v>
      </c>
      <c r="F8" s="8" t="str">
        <f t="shared" si="0"/>
        <v>女</v>
      </c>
      <c r="G8" s="7"/>
    </row>
    <row r="9" s="3" customFormat="1" ht="24" customHeight="1" spans="1:7">
      <c r="A9" s="8">
        <v>6</v>
      </c>
      <c r="B9" s="8" t="str">
        <f>"C02"</f>
        <v>C02</v>
      </c>
      <c r="C9" s="8" t="s">
        <v>16</v>
      </c>
      <c r="D9" s="8" t="s">
        <v>11</v>
      </c>
      <c r="E9" s="8" t="str">
        <f>"申梦爽"</f>
        <v>申梦爽</v>
      </c>
      <c r="F9" s="8" t="str">
        <f t="shared" si="0"/>
        <v>女</v>
      </c>
      <c r="G9" s="7"/>
    </row>
    <row r="10" s="3" customFormat="1" ht="24" customHeight="1" spans="1:7">
      <c r="A10" s="8">
        <v>7</v>
      </c>
      <c r="B10" s="8" t="str">
        <f>"C05"</f>
        <v>C05</v>
      </c>
      <c r="C10" s="8" t="s">
        <v>16</v>
      </c>
      <c r="D10" s="8" t="s">
        <v>17</v>
      </c>
      <c r="E10" s="8" t="s">
        <v>18</v>
      </c>
      <c r="F10" s="8" t="str">
        <f t="shared" si="0"/>
        <v>女</v>
      </c>
      <c r="G10" s="7"/>
    </row>
    <row r="11" s="3" customFormat="1" ht="24" customHeight="1" spans="1:7">
      <c r="A11" s="8">
        <v>8</v>
      </c>
      <c r="B11" s="8" t="str">
        <f>"C06"</f>
        <v>C06</v>
      </c>
      <c r="C11" s="8" t="s">
        <v>16</v>
      </c>
      <c r="D11" s="8" t="s">
        <v>19</v>
      </c>
      <c r="E11" s="8" t="str">
        <f>"汤冬霞"</f>
        <v>汤冬霞</v>
      </c>
      <c r="F11" s="8" t="str">
        <f t="shared" si="0"/>
        <v>女</v>
      </c>
      <c r="G11" s="7"/>
    </row>
    <row r="12" s="3" customFormat="1" ht="24" customHeight="1" spans="1:7">
      <c r="A12" s="8">
        <v>9</v>
      </c>
      <c r="B12" s="8" t="str">
        <f>"D02"</f>
        <v>D02</v>
      </c>
      <c r="C12" s="8" t="s">
        <v>20</v>
      </c>
      <c r="D12" s="8" t="s">
        <v>21</v>
      </c>
      <c r="E12" s="8" t="str">
        <f>"陈圆"</f>
        <v>陈圆</v>
      </c>
      <c r="F12" s="8" t="str">
        <f t="shared" si="0"/>
        <v>女</v>
      </c>
      <c r="G12" s="7"/>
    </row>
    <row r="13" s="3" customFormat="1" ht="24" customHeight="1" spans="1:7">
      <c r="A13" s="8">
        <v>10</v>
      </c>
      <c r="B13" s="8" t="str">
        <f>"E01"</f>
        <v>E01</v>
      </c>
      <c r="C13" s="8" t="s">
        <v>22</v>
      </c>
      <c r="D13" s="8" t="s">
        <v>23</v>
      </c>
      <c r="E13" s="8" t="str">
        <f>"徐鹏"</f>
        <v>徐鹏</v>
      </c>
      <c r="F13" s="8" t="str">
        <f>"男"</f>
        <v>男</v>
      </c>
      <c r="G13" s="7"/>
    </row>
    <row r="14" s="3" customFormat="1" ht="24" customHeight="1" spans="1:7">
      <c r="A14" s="8">
        <v>11</v>
      </c>
      <c r="B14" s="8" t="str">
        <f>"E08"</f>
        <v>E08</v>
      </c>
      <c r="C14" s="8" t="s">
        <v>22</v>
      </c>
      <c r="D14" s="8" t="s">
        <v>24</v>
      </c>
      <c r="E14" s="8" t="str">
        <f>"杨杰"</f>
        <v>杨杰</v>
      </c>
      <c r="F14" s="8" t="str">
        <f t="shared" ref="F14:F18" si="1">"女"</f>
        <v>女</v>
      </c>
      <c r="G14" s="7"/>
    </row>
    <row r="15" s="3" customFormat="1" ht="24" customHeight="1" spans="1:7">
      <c r="A15" s="8">
        <v>12</v>
      </c>
      <c r="B15" s="8" t="str">
        <f>"E15"</f>
        <v>E15</v>
      </c>
      <c r="C15" s="8" t="s">
        <v>22</v>
      </c>
      <c r="D15" s="8" t="s">
        <v>25</v>
      </c>
      <c r="E15" s="8" t="str">
        <f>"唐燕"</f>
        <v>唐燕</v>
      </c>
      <c r="F15" s="8" t="str">
        <f t="shared" si="1"/>
        <v>女</v>
      </c>
      <c r="G15" s="7"/>
    </row>
    <row r="16" s="3" customFormat="1" ht="24" customHeight="1" spans="1:7">
      <c r="A16" s="8">
        <v>13</v>
      </c>
      <c r="B16" s="8" t="str">
        <f>"E17"</f>
        <v>E17</v>
      </c>
      <c r="C16" s="8" t="s">
        <v>22</v>
      </c>
      <c r="D16" s="8" t="s">
        <v>26</v>
      </c>
      <c r="E16" s="8" t="str">
        <f>"李珊"</f>
        <v>李珊</v>
      </c>
      <c r="F16" s="8" t="str">
        <f t="shared" si="1"/>
        <v>女</v>
      </c>
      <c r="G16" s="7"/>
    </row>
    <row r="17" s="3" customFormat="1" ht="24" customHeight="1" spans="1:7">
      <c r="A17" s="8">
        <v>14</v>
      </c>
      <c r="B17" s="8" t="str">
        <f>"F01"</f>
        <v>F01</v>
      </c>
      <c r="C17" s="8" t="s">
        <v>27</v>
      </c>
      <c r="D17" s="8" t="s">
        <v>28</v>
      </c>
      <c r="E17" s="8" t="str">
        <f>"唐俊"</f>
        <v>唐俊</v>
      </c>
      <c r="F17" s="8" t="str">
        <f t="shared" si="1"/>
        <v>女</v>
      </c>
      <c r="G17" s="7"/>
    </row>
    <row r="18" s="3" customFormat="1" ht="24" customHeight="1" spans="1:7">
      <c r="A18" s="8">
        <v>15</v>
      </c>
      <c r="B18" s="8" t="str">
        <f>"F02"</f>
        <v>F02</v>
      </c>
      <c r="C18" s="8" t="s">
        <v>27</v>
      </c>
      <c r="D18" s="8" t="s">
        <v>29</v>
      </c>
      <c r="E18" s="8" t="str">
        <f>"刘梦婷"</f>
        <v>刘梦婷</v>
      </c>
      <c r="F18" s="8" t="str">
        <f t="shared" si="1"/>
        <v>女</v>
      </c>
      <c r="G18" s="7"/>
    </row>
    <row r="19" s="3" customFormat="1" ht="24" customHeight="1" spans="1:7">
      <c r="A19" s="8">
        <v>16</v>
      </c>
      <c r="B19" s="8" t="str">
        <f>"F03"</f>
        <v>F03</v>
      </c>
      <c r="C19" s="8" t="s">
        <v>27</v>
      </c>
      <c r="D19" s="8" t="s">
        <v>30</v>
      </c>
      <c r="E19" s="8" t="str">
        <f>"严明雄"</f>
        <v>严明雄</v>
      </c>
      <c r="F19" s="8" t="str">
        <f t="shared" ref="F19:F22" si="2">"男"</f>
        <v>男</v>
      </c>
      <c r="G19" s="7"/>
    </row>
    <row r="20" s="3" customFormat="1" ht="24" customHeight="1" spans="1:7">
      <c r="A20" s="8">
        <v>17</v>
      </c>
      <c r="B20" s="8" t="str">
        <f>"F04"</f>
        <v>F04</v>
      </c>
      <c r="C20" s="8" t="s">
        <v>27</v>
      </c>
      <c r="D20" s="8" t="s">
        <v>31</v>
      </c>
      <c r="E20" s="8" t="str">
        <f>"章益辉"</f>
        <v>章益辉</v>
      </c>
      <c r="F20" s="8" t="str">
        <f t="shared" si="2"/>
        <v>男</v>
      </c>
      <c r="G20" s="7"/>
    </row>
    <row r="21" s="3" customFormat="1" ht="24" customHeight="1" spans="1:7">
      <c r="A21" s="8">
        <v>18</v>
      </c>
      <c r="B21" s="8" t="str">
        <f>"F05"</f>
        <v>F05</v>
      </c>
      <c r="C21" s="8" t="s">
        <v>27</v>
      </c>
      <c r="D21" s="8" t="s">
        <v>32</v>
      </c>
      <c r="E21" s="8" t="str">
        <f>"吴诗妮"</f>
        <v>吴诗妮</v>
      </c>
      <c r="F21" s="8" t="str">
        <f>"女"</f>
        <v>女</v>
      </c>
      <c r="G21" s="7"/>
    </row>
    <row r="22" s="3" customFormat="1" ht="24" customHeight="1" spans="1:7">
      <c r="A22" s="8">
        <v>19</v>
      </c>
      <c r="B22" s="8" t="str">
        <f>"G02"</f>
        <v>G02</v>
      </c>
      <c r="C22" s="8" t="s">
        <v>33</v>
      </c>
      <c r="D22" s="8" t="s">
        <v>34</v>
      </c>
      <c r="E22" s="8" t="str">
        <f>"邱志成"</f>
        <v>邱志成</v>
      </c>
      <c r="F22" s="8" t="str">
        <f t="shared" si="2"/>
        <v>男</v>
      </c>
      <c r="G22" s="7"/>
    </row>
    <row r="23" s="3" customFormat="1" ht="24" customHeight="1" spans="1:7">
      <c r="A23" s="8">
        <v>20</v>
      </c>
      <c r="B23" s="8" t="str">
        <f>"I01"</f>
        <v>I01</v>
      </c>
      <c r="C23" s="8" t="s">
        <v>35</v>
      </c>
      <c r="D23" s="8" t="s">
        <v>36</v>
      </c>
      <c r="E23" s="8" t="str">
        <f>"肖青青"</f>
        <v>肖青青</v>
      </c>
      <c r="F23" s="8" t="str">
        <f>"女"</f>
        <v>女</v>
      </c>
      <c r="G23" s="7"/>
    </row>
    <row r="24" ht="24" customHeight="1" spans="1:7">
      <c r="A24" s="8">
        <v>21</v>
      </c>
      <c r="B24" s="8" t="s">
        <v>37</v>
      </c>
      <c r="C24" s="8" t="s">
        <v>38</v>
      </c>
      <c r="D24" s="8" t="s">
        <v>39</v>
      </c>
      <c r="E24" s="8" t="s">
        <v>40</v>
      </c>
      <c r="F24" s="8" t="s">
        <v>41</v>
      </c>
      <c r="G24" s="9"/>
    </row>
    <row r="25" ht="24" customHeight="1" spans="1:7">
      <c r="A25" s="8">
        <v>22</v>
      </c>
      <c r="B25" s="8" t="s">
        <v>37</v>
      </c>
      <c r="C25" s="8" t="s">
        <v>38</v>
      </c>
      <c r="D25" s="8" t="s">
        <v>39</v>
      </c>
      <c r="E25" s="8" t="s">
        <v>42</v>
      </c>
      <c r="F25" s="8" t="s">
        <v>43</v>
      </c>
      <c r="G25" s="9"/>
    </row>
    <row r="26" ht="24" customHeight="1" spans="1:7">
      <c r="A26" s="8">
        <v>23</v>
      </c>
      <c r="B26" s="8" t="s">
        <v>37</v>
      </c>
      <c r="C26" s="8" t="s">
        <v>38</v>
      </c>
      <c r="D26" s="8" t="s">
        <v>39</v>
      </c>
      <c r="E26" s="8" t="s">
        <v>44</v>
      </c>
      <c r="F26" s="8" t="s">
        <v>41</v>
      </c>
      <c r="G26" s="9"/>
    </row>
    <row r="27" ht="24" customHeight="1" spans="1:7">
      <c r="A27" s="8">
        <v>24</v>
      </c>
      <c r="B27" s="8" t="s">
        <v>37</v>
      </c>
      <c r="C27" s="8" t="s">
        <v>38</v>
      </c>
      <c r="D27" s="8" t="s">
        <v>39</v>
      </c>
      <c r="E27" s="8" t="s">
        <v>45</v>
      </c>
      <c r="F27" s="8" t="s">
        <v>43</v>
      </c>
      <c r="G27" s="9"/>
    </row>
  </sheetData>
  <autoFilter ref="A3:G27">
    <extLst/>
  </autoFilter>
  <mergeCells count="2">
    <mergeCell ref="A1:G1"/>
    <mergeCell ref="A2:G2"/>
  </mergeCells>
  <printOptions horizontalCentered="1"/>
  <pageMargins left="0.751388888888889" right="0.751388888888889" top="1" bottom="1" header="0.5" footer="0.5"/>
  <pageSetup paperSize="9" scale="7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体检入围人员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2023-05-15T06:39:00Z</dcterms:created>
  <dcterms:modified xsi:type="dcterms:W3CDTF">2023-07-17T07:08:20Z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2F9A828CE73E4AC382E457BF886706B4</vt:lpwstr>
  </property>
  <property fmtid="{D5CDD505-2E9C-101B-9397-08002B2CF9AE}" pid="3" name="KSOProductBuildVer">
    <vt:lpwstr>2052-11.8.2.10972</vt:lpwstr>
  </property>
</Properties>
</file>