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Sheet1" sheetId="1" r:id="rId1"/>
  </sheets>
  <calcPr calcId="144525"/>
</workbook>
</file>

<file path=xl/sharedStrings.xml><?xml version="1.0" encoding="utf-8"?>
<sst xmlns="http://schemas.openxmlformats.org/spreadsheetml/2006/main" count="212" uniqueCount="104">
  <si>
    <t>崇信县2023年特岗教师招聘面试成绩、总成绩及进入体检人员公告</t>
  </si>
  <si>
    <t xml:space="preserve">    根据甘肃省教育厅、甘肃省人力资源和社会保障厅、甘肃省财政厅《关于印发2023年农村义务教育阶段学校教师特设岗位计划实施方案的通知》（甘教师〔2023〕4号）和市教育局、市人社局《关于做好2023年平凉市农村义务教育阶段学校教师特设岗位计划教师招聘面试工作的通知》（平市教发〔2023〕135号）精神，我县已按程序完成面试工作，现将面试成绩、总成绩及进入体检人员予以公告。请进入体检环节人员于7月24日上午7:30准时到崇信县人民医院门口集合，统一组织体检，体检费用自理。
                                 崇信县教育和科学技术局   崇信县人力资源和社会保障局
                                                                  2023年7月22日</t>
  </si>
  <si>
    <t>序号</t>
  </si>
  <si>
    <t>姓名</t>
  </si>
  <si>
    <t>性别</t>
  </si>
  <si>
    <t>准考证号</t>
  </si>
  <si>
    <t>报考
学段</t>
  </si>
  <si>
    <t>报考学科</t>
  </si>
  <si>
    <t>抽签序号</t>
  </si>
  <si>
    <t>笔试成绩</t>
  </si>
  <si>
    <t>面试成绩</t>
  </si>
  <si>
    <t>总成绩</t>
  </si>
  <si>
    <t>排名</t>
  </si>
  <si>
    <t>备注</t>
  </si>
  <si>
    <t>专业成绩</t>
  </si>
  <si>
    <t>公共成绩</t>
  </si>
  <si>
    <t>面试
得分</t>
  </si>
  <si>
    <t>面试加分</t>
  </si>
  <si>
    <t>面试总分</t>
  </si>
  <si>
    <r>
      <rPr>
        <b/>
        <sz val="10"/>
        <rFont val="宋体"/>
        <charset val="134"/>
      </rPr>
      <t>笔试成绩/2</t>
    </r>
    <r>
      <rPr>
        <b/>
        <sz val="10"/>
        <rFont val="Arial"/>
        <charset val="134"/>
      </rPr>
      <t>×</t>
    </r>
    <r>
      <rPr>
        <b/>
        <sz val="10"/>
        <rFont val="宋体"/>
        <charset val="134"/>
      </rPr>
      <t>70%</t>
    </r>
  </si>
  <si>
    <r>
      <rPr>
        <b/>
        <sz val="10"/>
        <rFont val="宋体"/>
        <charset val="134"/>
      </rPr>
      <t>面试成绩</t>
    </r>
    <r>
      <rPr>
        <b/>
        <sz val="10"/>
        <rFont val="Arial"/>
        <charset val="134"/>
      </rPr>
      <t>×</t>
    </r>
    <r>
      <rPr>
        <b/>
        <sz val="10"/>
        <rFont val="宋体"/>
        <charset val="134"/>
      </rPr>
      <t>30%</t>
    </r>
  </si>
  <si>
    <t>最终
得分</t>
  </si>
  <si>
    <t>位*莉</t>
  </si>
  <si>
    <t>女</t>
  </si>
  <si>
    <t>201270600314</t>
  </si>
  <si>
    <t>初中学段</t>
  </si>
  <si>
    <t>语文</t>
  </si>
  <si>
    <t>进入体检</t>
  </si>
  <si>
    <t>刘*悦</t>
  </si>
  <si>
    <t>201270603417</t>
  </si>
  <si>
    <t>闫* 芳</t>
  </si>
  <si>
    <t>202270500120</t>
  </si>
  <si>
    <t>物理</t>
  </si>
  <si>
    <t>路* 凡</t>
  </si>
  <si>
    <t>农硕</t>
  </si>
  <si>
    <t>章*琪</t>
  </si>
  <si>
    <t>201270601323</t>
  </si>
  <si>
    <t>地理</t>
  </si>
  <si>
    <t>信*萍</t>
  </si>
  <si>
    <t>201270604018</t>
  </si>
  <si>
    <t>信*清</t>
  </si>
  <si>
    <t>男</t>
  </si>
  <si>
    <t>202270501318</t>
  </si>
  <si>
    <t>生物</t>
  </si>
  <si>
    <t>金*芸</t>
  </si>
  <si>
    <t>202270501215</t>
  </si>
  <si>
    <t>李* 娟</t>
  </si>
  <si>
    <t>201270603926</t>
  </si>
  <si>
    <t>政治</t>
  </si>
  <si>
    <t>吴*新</t>
  </si>
  <si>
    <t>201270604306</t>
  </si>
  <si>
    <t>关* 伟</t>
  </si>
  <si>
    <t>201270603518</t>
  </si>
  <si>
    <t>小学学段</t>
  </si>
  <si>
    <t>王*君</t>
  </si>
  <si>
    <t>201270600905</t>
  </si>
  <si>
    <t>李*秀</t>
  </si>
  <si>
    <t>201270602201</t>
  </si>
  <si>
    <t>杨*钧</t>
  </si>
  <si>
    <t>201270602822</t>
  </si>
  <si>
    <t>朱*霞</t>
  </si>
  <si>
    <t>201270600530</t>
  </si>
  <si>
    <t>张*娜</t>
  </si>
  <si>
    <t>201270603414</t>
  </si>
  <si>
    <t>于*艳</t>
  </si>
  <si>
    <t>201270601524</t>
  </si>
  <si>
    <t>朱*艳</t>
  </si>
  <si>
    <t>201270602526</t>
  </si>
  <si>
    <t>尹*亭</t>
  </si>
  <si>
    <t>201270603018</t>
  </si>
  <si>
    <t>冯*龙</t>
  </si>
  <si>
    <t>202270502301</t>
  </si>
  <si>
    <t>数学</t>
  </si>
  <si>
    <t>魏*扬</t>
  </si>
  <si>
    <t>202270500103</t>
  </si>
  <si>
    <t>梁* 欢</t>
  </si>
  <si>
    <t>202270501909</t>
  </si>
  <si>
    <t>刘*曼</t>
  </si>
  <si>
    <t>201270600228</t>
  </si>
  <si>
    <t>英语</t>
  </si>
  <si>
    <t>刘*敏</t>
  </si>
  <si>
    <t>201270600107</t>
  </si>
  <si>
    <t>李*娜</t>
  </si>
  <si>
    <t>205270503906</t>
  </si>
  <si>
    <t>美术</t>
  </si>
  <si>
    <t>信*晶</t>
  </si>
  <si>
    <t>205270504218</t>
  </si>
  <si>
    <t>马*军</t>
  </si>
  <si>
    <t>205270503501</t>
  </si>
  <si>
    <t>张* 城</t>
  </si>
  <si>
    <t>204270503117</t>
  </si>
  <si>
    <t>体育</t>
  </si>
  <si>
    <t>梁* 博</t>
  </si>
  <si>
    <t>204270503207</t>
  </si>
  <si>
    <t>李*龙</t>
  </si>
  <si>
    <t>204270503120</t>
  </si>
  <si>
    <t>面试缺考</t>
  </si>
  <si>
    <t>梁*博</t>
  </si>
  <si>
    <t>203270502502</t>
  </si>
  <si>
    <t>音乐</t>
  </si>
  <si>
    <t>朱*瑶</t>
  </si>
  <si>
    <t>203270502513</t>
  </si>
  <si>
    <t>朱*铉</t>
  </si>
  <si>
    <t>203270502828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</si>
</sst>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0"/>
      <name val="Arial"/>
      <charset val="134"/>
    </font>
    <font>
      <sz val="9"/>
      <name val="宋体"/>
      <charset val="134"/>
    </font>
    <font>
      <sz val="12"/>
      <name val="宋体"/>
      <charset val="134"/>
    </font>
    <font>
      <sz val="20"/>
      <name val="方正小标宋简体"/>
      <charset val="134"/>
    </font>
    <font>
      <sz val="20"/>
      <name val="方正小标宋简体"/>
      <charset val="134"/>
    </font>
    <font>
      <sz val="14"/>
      <name val="宋体"/>
      <charset val="134"/>
    </font>
    <font>
      <sz val="14"/>
      <name val="宋体"/>
      <charset val="134"/>
    </font>
    <font>
      <b/>
      <sz val="10"/>
      <name val="宋体"/>
      <charset val="134"/>
    </font>
    <font>
      <b/>
      <sz val="11"/>
      <name val="宋体"/>
      <charset val="134"/>
    </font>
    <font>
      <b/>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1">
    <xf numFmtId="0" fontId="0" fillId="0" borderId="0" xfId="0">
      <alignment vertical="center"/>
    </xf>
    <xf numFmtId="0" fontId="1" fillId="0" borderId="0" xfId="0" applyFont="1" applyAlignment="1"/>
    <xf numFmtId="0" fontId="2" fillId="0" borderId="0" xfId="0" applyFont="1">
      <alignment vertical="center"/>
    </xf>
    <xf numFmtId="0" fontId="3" fillId="0" borderId="0" xfId="0" applyFont="1">
      <alignment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0" xfId="0" applyFont="1" applyAlignment="1"/>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37"/>
  <sheetViews>
    <sheetView tabSelected="1" workbookViewId="0">
      <selection activeCell="S5" sqref="S$1:S$1048576"/>
    </sheetView>
  </sheetViews>
  <sheetFormatPr defaultColWidth="8" defaultRowHeight="14.25"/>
  <cols>
    <col min="1" max="1" width="3.84166666666667" style="1" customWidth="1"/>
    <col min="2" max="2" width="5.84166666666667" style="1" customWidth="1"/>
    <col min="3" max="3" width="4.15" style="1" customWidth="1"/>
    <col min="4" max="4" width="11.2333333333333" style="1" customWidth="1"/>
    <col min="5" max="5" width="7.84166666666667" style="1" customWidth="1"/>
    <col min="6" max="6" width="6" style="1" customWidth="1"/>
    <col min="7" max="7" width="6.61666666666667" style="1" customWidth="1"/>
    <col min="8" max="8" width="5.38333333333333" style="1" customWidth="1"/>
    <col min="9" max="9" width="5" style="1" customWidth="1"/>
    <col min="10" max="10" width="6.38333333333333" style="1" customWidth="1"/>
    <col min="11" max="11" width="6.23333333333333" style="1" customWidth="1"/>
    <col min="12" max="12" width="4.45833333333333" style="1" customWidth="1"/>
    <col min="13" max="13" width="5.76666666666667" style="1" customWidth="1"/>
    <col min="14" max="14" width="8.38333333333333" style="1" customWidth="1"/>
    <col min="15" max="15" width="6.61666666666667" style="1" customWidth="1"/>
    <col min="16" max="16" width="6.38333333333333" style="1" customWidth="1"/>
    <col min="17" max="17" width="3.76666666666667" style="1" customWidth="1"/>
    <col min="18" max="18" width="8.76666666666667" style="1" customWidth="1"/>
    <col min="19" max="19" width="7.23333333333333" style="1" customWidth="1"/>
    <col min="20" max="239" width="8" style="1"/>
    <col min="240" max="16384" width="8" style="3"/>
  </cols>
  <sheetData>
    <row r="1" s="1" customFormat="1" ht="78" customHeight="1" spans="1:18">
      <c r="A1" s="4" t="s">
        <v>0</v>
      </c>
      <c r="B1" s="5"/>
      <c r="C1" s="5"/>
      <c r="D1" s="5"/>
      <c r="E1" s="5"/>
      <c r="F1" s="5"/>
      <c r="G1" s="5"/>
      <c r="H1" s="5"/>
      <c r="I1" s="5"/>
      <c r="J1" s="5"/>
      <c r="K1" s="5"/>
      <c r="L1" s="5"/>
      <c r="M1" s="5"/>
      <c r="N1" s="5"/>
      <c r="O1" s="5"/>
      <c r="P1" s="5"/>
      <c r="Q1" s="5"/>
      <c r="R1" s="5"/>
    </row>
    <row r="2" s="1" customFormat="1" ht="155.6" customHeight="1" spans="1:18">
      <c r="A2" s="6" t="s">
        <v>1</v>
      </c>
      <c r="B2" s="7"/>
      <c r="C2" s="7"/>
      <c r="D2" s="7"/>
      <c r="E2" s="7"/>
      <c r="F2" s="7"/>
      <c r="G2" s="7"/>
      <c r="H2" s="7"/>
      <c r="I2" s="7"/>
      <c r="J2" s="7"/>
      <c r="K2" s="7"/>
      <c r="L2" s="7"/>
      <c r="M2" s="7"/>
      <c r="N2" s="7"/>
      <c r="O2" s="7"/>
      <c r="P2" s="7"/>
      <c r="Q2" s="7"/>
      <c r="R2" s="7"/>
    </row>
    <row r="3" s="1" customFormat="1" ht="17.05" customHeight="1" spans="1:18">
      <c r="A3" s="8" t="s">
        <v>2</v>
      </c>
      <c r="B3" s="9" t="s">
        <v>3</v>
      </c>
      <c r="C3" s="9" t="s">
        <v>4</v>
      </c>
      <c r="D3" s="8" t="s">
        <v>5</v>
      </c>
      <c r="E3" s="10" t="s">
        <v>6</v>
      </c>
      <c r="F3" s="10" t="s">
        <v>7</v>
      </c>
      <c r="G3" s="11" t="s">
        <v>8</v>
      </c>
      <c r="H3" s="8" t="s">
        <v>9</v>
      </c>
      <c r="I3" s="12"/>
      <c r="J3" s="12"/>
      <c r="K3" s="8" t="s">
        <v>10</v>
      </c>
      <c r="L3" s="8"/>
      <c r="M3" s="8"/>
      <c r="N3" s="8" t="s">
        <v>11</v>
      </c>
      <c r="O3" s="12"/>
      <c r="P3" s="12"/>
      <c r="Q3" s="8" t="s">
        <v>12</v>
      </c>
      <c r="R3" s="8" t="s">
        <v>13</v>
      </c>
    </row>
    <row r="4" s="1" customFormat="1" ht="27" customHeight="1" spans="1:18">
      <c r="A4" s="12"/>
      <c r="B4" s="13"/>
      <c r="C4" s="13"/>
      <c r="D4" s="8"/>
      <c r="E4" s="10"/>
      <c r="F4" s="10"/>
      <c r="G4" s="14"/>
      <c r="H4" s="8" t="s">
        <v>14</v>
      </c>
      <c r="I4" s="8" t="s">
        <v>15</v>
      </c>
      <c r="J4" s="8" t="s">
        <v>11</v>
      </c>
      <c r="K4" s="8" t="s">
        <v>16</v>
      </c>
      <c r="L4" s="8" t="s">
        <v>17</v>
      </c>
      <c r="M4" s="8" t="s">
        <v>18</v>
      </c>
      <c r="N4" s="8" t="s">
        <v>19</v>
      </c>
      <c r="O4" s="8" t="s">
        <v>20</v>
      </c>
      <c r="P4" s="8" t="s">
        <v>21</v>
      </c>
      <c r="Q4" s="12"/>
      <c r="R4" s="12"/>
    </row>
    <row r="5" s="2" customFormat="1" ht="20.05" customHeight="1" spans="1:18">
      <c r="A5" s="15">
        <v>1</v>
      </c>
      <c r="B5" s="16" t="s">
        <v>22</v>
      </c>
      <c r="C5" s="15" t="s">
        <v>23</v>
      </c>
      <c r="D5" s="15" t="s">
        <v>24</v>
      </c>
      <c r="E5" s="15" t="s">
        <v>25</v>
      </c>
      <c r="F5" s="15" t="s">
        <v>26</v>
      </c>
      <c r="G5" s="17">
        <v>2</v>
      </c>
      <c r="H5" s="15">
        <v>59.4</v>
      </c>
      <c r="I5" s="15">
        <v>55.2</v>
      </c>
      <c r="J5" s="15">
        <v>114.6</v>
      </c>
      <c r="K5" s="18">
        <v>89.22</v>
      </c>
      <c r="L5" s="18"/>
      <c r="M5" s="18">
        <f>K5</f>
        <v>89.22</v>
      </c>
      <c r="N5" s="18">
        <f>J5/2*0.7</f>
        <v>40.11</v>
      </c>
      <c r="O5" s="18">
        <f>M5*0.3</f>
        <v>26.766</v>
      </c>
      <c r="P5" s="18">
        <f>J5/2*0.7+M5*0.3</f>
        <v>66.876</v>
      </c>
      <c r="Q5" s="15">
        <v>1</v>
      </c>
      <c r="R5" s="17" t="s">
        <v>27</v>
      </c>
    </row>
    <row r="6" s="2" customFormat="1" ht="20.05" customHeight="1" spans="1:18">
      <c r="A6" s="15">
        <v>2</v>
      </c>
      <c r="B6" s="16" t="s">
        <v>28</v>
      </c>
      <c r="C6" s="15" t="s">
        <v>23</v>
      </c>
      <c r="D6" s="15" t="s">
        <v>29</v>
      </c>
      <c r="E6" s="15" t="s">
        <v>25</v>
      </c>
      <c r="F6" s="15" t="s">
        <v>26</v>
      </c>
      <c r="G6" s="17">
        <v>1</v>
      </c>
      <c r="H6" s="15">
        <v>53.7</v>
      </c>
      <c r="I6" s="15">
        <v>41.7</v>
      </c>
      <c r="J6" s="15">
        <v>95.4</v>
      </c>
      <c r="K6" s="18">
        <v>87.8</v>
      </c>
      <c r="L6" s="18"/>
      <c r="M6" s="18">
        <f>K6</f>
        <v>87.8</v>
      </c>
      <c r="N6" s="18">
        <f>J6/2*0.7</f>
        <v>33.39</v>
      </c>
      <c r="O6" s="18">
        <f>M6*0.3</f>
        <v>26.34</v>
      </c>
      <c r="P6" s="18">
        <f>J6/2*0.7+M6*0.3</f>
        <v>59.73</v>
      </c>
      <c r="Q6" s="15">
        <v>2</v>
      </c>
      <c r="R6" s="17" t="s">
        <v>27</v>
      </c>
    </row>
    <row r="7" s="2" customFormat="1" ht="20.05" customHeight="1" spans="1:18">
      <c r="A7" s="15">
        <v>1</v>
      </c>
      <c r="B7" s="16" t="s">
        <v>30</v>
      </c>
      <c r="C7" s="15" t="s">
        <v>23</v>
      </c>
      <c r="D7" s="15" t="s">
        <v>31</v>
      </c>
      <c r="E7" s="15" t="s">
        <v>25</v>
      </c>
      <c r="F7" s="15" t="s">
        <v>32</v>
      </c>
      <c r="G7" s="17">
        <v>5</v>
      </c>
      <c r="H7" s="15">
        <v>51</v>
      </c>
      <c r="I7" s="15">
        <v>49.5</v>
      </c>
      <c r="J7" s="15">
        <v>100.5</v>
      </c>
      <c r="K7" s="18">
        <v>90.86</v>
      </c>
      <c r="L7" s="18"/>
      <c r="M7" s="18">
        <f>K7</f>
        <v>90.86</v>
      </c>
      <c r="N7" s="18">
        <f>J7/2*0.7</f>
        <v>35.175</v>
      </c>
      <c r="O7" s="18">
        <f>M7*0.3</f>
        <v>27.258</v>
      </c>
      <c r="P7" s="18">
        <f>J7/2*0.7+M7*0.3</f>
        <v>62.433</v>
      </c>
      <c r="Q7" s="15">
        <v>1</v>
      </c>
      <c r="R7" s="17" t="s">
        <v>27</v>
      </c>
    </row>
    <row r="8" s="2" customFormat="1" ht="20.05" customHeight="1" spans="1:18">
      <c r="A8" s="15">
        <v>2</v>
      </c>
      <c r="B8" s="16" t="s">
        <v>33</v>
      </c>
      <c r="C8" s="15" t="s">
        <v>23</v>
      </c>
      <c r="D8" s="15"/>
      <c r="E8" s="15" t="s">
        <v>25</v>
      </c>
      <c r="F8" s="15" t="s">
        <v>32</v>
      </c>
      <c r="G8" s="17"/>
      <c r="H8" s="15"/>
      <c r="I8" s="15"/>
      <c r="J8" s="15"/>
      <c r="K8" s="18"/>
      <c r="L8" s="18"/>
      <c r="M8" s="18"/>
      <c r="N8" s="18"/>
      <c r="O8" s="18"/>
      <c r="P8" s="18" t="s">
        <v>34</v>
      </c>
      <c r="Q8" s="15"/>
      <c r="R8" s="17" t="s">
        <v>27</v>
      </c>
    </row>
    <row r="9" s="2" customFormat="1" ht="20.05" customHeight="1" spans="1:18">
      <c r="A9" s="15">
        <v>1</v>
      </c>
      <c r="B9" s="16" t="s">
        <v>35</v>
      </c>
      <c r="C9" s="15" t="s">
        <v>23</v>
      </c>
      <c r="D9" s="15" t="s">
        <v>36</v>
      </c>
      <c r="E9" s="15" t="s">
        <v>25</v>
      </c>
      <c r="F9" s="15" t="s">
        <v>37</v>
      </c>
      <c r="G9" s="17">
        <v>4</v>
      </c>
      <c r="H9" s="15">
        <v>57.5</v>
      </c>
      <c r="I9" s="15">
        <v>43.3</v>
      </c>
      <c r="J9" s="15">
        <v>100.8</v>
      </c>
      <c r="K9" s="18">
        <v>92.06</v>
      </c>
      <c r="L9" s="18"/>
      <c r="M9" s="18">
        <f t="shared" ref="M9:M37" si="0">K9</f>
        <v>92.06</v>
      </c>
      <c r="N9" s="18">
        <f t="shared" ref="N9:N26" si="1">J9/2*0.7</f>
        <v>35.28</v>
      </c>
      <c r="O9" s="18">
        <f t="shared" ref="O9:O26" si="2">M9*0.3</f>
        <v>27.618</v>
      </c>
      <c r="P9" s="18">
        <f t="shared" ref="P9:P26" si="3">J9/2*0.7+M9*0.3</f>
        <v>62.898</v>
      </c>
      <c r="Q9" s="15">
        <v>1</v>
      </c>
      <c r="R9" s="17" t="s">
        <v>27</v>
      </c>
    </row>
    <row r="10" s="2" customFormat="1" ht="20.05" customHeight="1" spans="1:18">
      <c r="A10" s="15">
        <v>2</v>
      </c>
      <c r="B10" s="16" t="s">
        <v>38</v>
      </c>
      <c r="C10" s="15" t="s">
        <v>23</v>
      </c>
      <c r="D10" s="15" t="s">
        <v>39</v>
      </c>
      <c r="E10" s="15" t="s">
        <v>25</v>
      </c>
      <c r="F10" s="15" t="s">
        <v>37</v>
      </c>
      <c r="G10" s="17">
        <v>3</v>
      </c>
      <c r="H10" s="15">
        <v>46.2</v>
      </c>
      <c r="I10" s="15">
        <v>34</v>
      </c>
      <c r="J10" s="15">
        <v>80.2</v>
      </c>
      <c r="K10" s="18">
        <v>90.54</v>
      </c>
      <c r="L10" s="18"/>
      <c r="M10" s="18">
        <f t="shared" si="0"/>
        <v>90.54</v>
      </c>
      <c r="N10" s="18">
        <f t="shared" si="1"/>
        <v>28.07</v>
      </c>
      <c r="O10" s="18">
        <f t="shared" si="2"/>
        <v>27.162</v>
      </c>
      <c r="P10" s="18">
        <f t="shared" si="3"/>
        <v>55.232</v>
      </c>
      <c r="Q10" s="15">
        <v>2</v>
      </c>
      <c r="R10" s="17"/>
    </row>
    <row r="11" s="2" customFormat="1" ht="20.05" customHeight="1" spans="1:18">
      <c r="A11" s="15">
        <v>1</v>
      </c>
      <c r="B11" s="16" t="s">
        <v>40</v>
      </c>
      <c r="C11" s="15" t="s">
        <v>41</v>
      </c>
      <c r="D11" s="15" t="s">
        <v>42</v>
      </c>
      <c r="E11" s="15" t="s">
        <v>25</v>
      </c>
      <c r="F11" s="15" t="s">
        <v>43</v>
      </c>
      <c r="G11" s="17">
        <v>8</v>
      </c>
      <c r="H11" s="15">
        <v>44.8</v>
      </c>
      <c r="I11" s="15">
        <v>41</v>
      </c>
      <c r="J11" s="15">
        <v>85.8</v>
      </c>
      <c r="K11" s="18">
        <v>87.84</v>
      </c>
      <c r="L11" s="18"/>
      <c r="M11" s="18">
        <f t="shared" si="0"/>
        <v>87.84</v>
      </c>
      <c r="N11" s="18">
        <f t="shared" si="1"/>
        <v>30.03</v>
      </c>
      <c r="O11" s="18">
        <f t="shared" si="2"/>
        <v>26.352</v>
      </c>
      <c r="P11" s="18">
        <f t="shared" si="3"/>
        <v>56.382</v>
      </c>
      <c r="Q11" s="15">
        <v>1</v>
      </c>
      <c r="R11" s="17" t="s">
        <v>27</v>
      </c>
    </row>
    <row r="12" s="2" customFormat="1" ht="20.05" customHeight="1" spans="1:18">
      <c r="A12" s="15">
        <v>2</v>
      </c>
      <c r="B12" s="16" t="s">
        <v>44</v>
      </c>
      <c r="C12" s="15" t="s">
        <v>23</v>
      </c>
      <c r="D12" s="15" t="s">
        <v>45</v>
      </c>
      <c r="E12" s="15" t="s">
        <v>25</v>
      </c>
      <c r="F12" s="15" t="s">
        <v>43</v>
      </c>
      <c r="G12" s="17">
        <v>9</v>
      </c>
      <c r="H12" s="15">
        <v>46.1</v>
      </c>
      <c r="I12" s="15">
        <v>36.6</v>
      </c>
      <c r="J12" s="15">
        <v>82.7</v>
      </c>
      <c r="K12" s="18">
        <v>90.38</v>
      </c>
      <c r="L12" s="18"/>
      <c r="M12" s="18">
        <f t="shared" si="0"/>
        <v>90.38</v>
      </c>
      <c r="N12" s="18">
        <f t="shared" si="1"/>
        <v>28.945</v>
      </c>
      <c r="O12" s="18">
        <f t="shared" si="2"/>
        <v>27.114</v>
      </c>
      <c r="P12" s="18">
        <f t="shared" si="3"/>
        <v>56.059</v>
      </c>
      <c r="Q12" s="15">
        <v>2</v>
      </c>
      <c r="R12" s="17"/>
    </row>
    <row r="13" s="2" customFormat="1" ht="20.05" customHeight="1" spans="1:18">
      <c r="A13" s="15">
        <v>1</v>
      </c>
      <c r="B13" s="16" t="s">
        <v>46</v>
      </c>
      <c r="C13" s="15" t="s">
        <v>23</v>
      </c>
      <c r="D13" s="15" t="s">
        <v>47</v>
      </c>
      <c r="E13" s="15" t="s">
        <v>25</v>
      </c>
      <c r="F13" s="15" t="s">
        <v>48</v>
      </c>
      <c r="G13" s="17">
        <v>7</v>
      </c>
      <c r="H13" s="15">
        <v>50.6</v>
      </c>
      <c r="I13" s="15">
        <v>45.2</v>
      </c>
      <c r="J13" s="15">
        <v>95.8</v>
      </c>
      <c r="K13" s="18">
        <v>89.8</v>
      </c>
      <c r="L13" s="18"/>
      <c r="M13" s="18">
        <f t="shared" si="0"/>
        <v>89.8</v>
      </c>
      <c r="N13" s="18">
        <f t="shared" si="1"/>
        <v>33.53</v>
      </c>
      <c r="O13" s="18">
        <f t="shared" si="2"/>
        <v>26.94</v>
      </c>
      <c r="P13" s="18">
        <f t="shared" si="3"/>
        <v>60.47</v>
      </c>
      <c r="Q13" s="15">
        <v>1</v>
      </c>
      <c r="R13" s="17" t="s">
        <v>27</v>
      </c>
    </row>
    <row r="14" s="2" customFormat="1" ht="20.05" customHeight="1" spans="1:18">
      <c r="A14" s="15">
        <v>2</v>
      </c>
      <c r="B14" s="16" t="s">
        <v>49</v>
      </c>
      <c r="C14" s="15" t="s">
        <v>41</v>
      </c>
      <c r="D14" s="15" t="s">
        <v>50</v>
      </c>
      <c r="E14" s="15" t="s">
        <v>25</v>
      </c>
      <c r="F14" s="15" t="s">
        <v>48</v>
      </c>
      <c r="G14" s="17">
        <v>6</v>
      </c>
      <c r="H14" s="15">
        <v>53.2</v>
      </c>
      <c r="I14" s="15">
        <v>35.8</v>
      </c>
      <c r="J14" s="15">
        <v>89</v>
      </c>
      <c r="K14" s="18">
        <v>88.34</v>
      </c>
      <c r="L14" s="18"/>
      <c r="M14" s="18">
        <f t="shared" si="0"/>
        <v>88.34</v>
      </c>
      <c r="N14" s="18">
        <f t="shared" si="1"/>
        <v>31.15</v>
      </c>
      <c r="O14" s="18">
        <f t="shared" si="2"/>
        <v>26.502</v>
      </c>
      <c r="P14" s="18">
        <f t="shared" si="3"/>
        <v>57.652</v>
      </c>
      <c r="Q14" s="15">
        <v>2</v>
      </c>
      <c r="R14" s="17"/>
    </row>
    <row r="15" s="2" customFormat="1" ht="20.05" customHeight="1" spans="1:18">
      <c r="A15" s="15">
        <v>1</v>
      </c>
      <c r="B15" s="16" t="s">
        <v>51</v>
      </c>
      <c r="C15" s="15" t="s">
        <v>41</v>
      </c>
      <c r="D15" s="15" t="s">
        <v>52</v>
      </c>
      <c r="E15" s="15" t="s">
        <v>53</v>
      </c>
      <c r="F15" s="15" t="s">
        <v>26</v>
      </c>
      <c r="G15" s="17">
        <v>12</v>
      </c>
      <c r="H15" s="15">
        <v>63.9</v>
      </c>
      <c r="I15" s="15">
        <v>49</v>
      </c>
      <c r="J15" s="15">
        <v>112.9</v>
      </c>
      <c r="K15" s="18">
        <v>89.4</v>
      </c>
      <c r="L15" s="18"/>
      <c r="M15" s="18">
        <f t="shared" si="0"/>
        <v>89.4</v>
      </c>
      <c r="N15" s="18">
        <f t="shared" si="1"/>
        <v>39.515</v>
      </c>
      <c r="O15" s="18">
        <f t="shared" si="2"/>
        <v>26.82</v>
      </c>
      <c r="P15" s="18">
        <f t="shared" si="3"/>
        <v>66.335</v>
      </c>
      <c r="Q15" s="15">
        <v>1</v>
      </c>
      <c r="R15" s="17" t="s">
        <v>27</v>
      </c>
    </row>
    <row r="16" s="2" customFormat="1" ht="20.05" customHeight="1" spans="1:18">
      <c r="A16" s="15">
        <v>2</v>
      </c>
      <c r="B16" s="16" t="s">
        <v>54</v>
      </c>
      <c r="C16" s="15" t="s">
        <v>23</v>
      </c>
      <c r="D16" s="15" t="s">
        <v>55</v>
      </c>
      <c r="E16" s="15" t="s">
        <v>53</v>
      </c>
      <c r="F16" s="15" t="s">
        <v>26</v>
      </c>
      <c r="G16" s="17">
        <v>11</v>
      </c>
      <c r="H16" s="15">
        <v>56</v>
      </c>
      <c r="I16" s="15">
        <v>54.6</v>
      </c>
      <c r="J16" s="15">
        <v>110.6</v>
      </c>
      <c r="K16" s="18">
        <v>90.9</v>
      </c>
      <c r="L16" s="18"/>
      <c r="M16" s="18">
        <f t="shared" si="0"/>
        <v>90.9</v>
      </c>
      <c r="N16" s="18">
        <f t="shared" si="1"/>
        <v>38.71</v>
      </c>
      <c r="O16" s="18">
        <f t="shared" si="2"/>
        <v>27.27</v>
      </c>
      <c r="P16" s="18">
        <f t="shared" si="3"/>
        <v>65.98</v>
      </c>
      <c r="Q16" s="15">
        <v>2</v>
      </c>
      <c r="R16" s="17" t="s">
        <v>27</v>
      </c>
    </row>
    <row r="17" s="2" customFormat="1" ht="20.05" customHeight="1" spans="1:18">
      <c r="A17" s="15">
        <v>3</v>
      </c>
      <c r="B17" s="16" t="s">
        <v>56</v>
      </c>
      <c r="C17" s="15" t="s">
        <v>23</v>
      </c>
      <c r="D17" s="15" t="s">
        <v>57</v>
      </c>
      <c r="E17" s="15" t="s">
        <v>53</v>
      </c>
      <c r="F17" s="15" t="s">
        <v>26</v>
      </c>
      <c r="G17" s="17">
        <v>16</v>
      </c>
      <c r="H17" s="15">
        <v>62</v>
      </c>
      <c r="I17" s="15">
        <v>44.6</v>
      </c>
      <c r="J17" s="15">
        <v>106.6</v>
      </c>
      <c r="K17" s="18">
        <v>91.94</v>
      </c>
      <c r="L17" s="18"/>
      <c r="M17" s="18">
        <f t="shared" si="0"/>
        <v>91.94</v>
      </c>
      <c r="N17" s="18">
        <f t="shared" si="1"/>
        <v>37.31</v>
      </c>
      <c r="O17" s="18">
        <f t="shared" si="2"/>
        <v>27.582</v>
      </c>
      <c r="P17" s="18">
        <f t="shared" si="3"/>
        <v>64.892</v>
      </c>
      <c r="Q17" s="15">
        <v>3</v>
      </c>
      <c r="R17" s="17" t="s">
        <v>27</v>
      </c>
    </row>
    <row r="18" s="2" customFormat="1" ht="20.05" customHeight="1" spans="1:18">
      <c r="A18" s="15">
        <v>4</v>
      </c>
      <c r="B18" s="16" t="s">
        <v>58</v>
      </c>
      <c r="C18" s="15" t="s">
        <v>41</v>
      </c>
      <c r="D18" s="15" t="s">
        <v>59</v>
      </c>
      <c r="E18" s="15" t="s">
        <v>53</v>
      </c>
      <c r="F18" s="15" t="s">
        <v>26</v>
      </c>
      <c r="G18" s="17">
        <v>10</v>
      </c>
      <c r="H18" s="15">
        <v>59.2</v>
      </c>
      <c r="I18" s="15">
        <v>45.3</v>
      </c>
      <c r="J18" s="15">
        <v>104.5</v>
      </c>
      <c r="K18" s="18">
        <v>88.14</v>
      </c>
      <c r="L18" s="18"/>
      <c r="M18" s="18">
        <f t="shared" si="0"/>
        <v>88.14</v>
      </c>
      <c r="N18" s="18">
        <f t="shared" si="1"/>
        <v>36.575</v>
      </c>
      <c r="O18" s="18">
        <f t="shared" si="2"/>
        <v>26.442</v>
      </c>
      <c r="P18" s="18">
        <f t="shared" si="3"/>
        <v>63.017</v>
      </c>
      <c r="Q18" s="15">
        <v>4</v>
      </c>
      <c r="R18" s="17" t="s">
        <v>27</v>
      </c>
    </row>
    <row r="19" s="2" customFormat="1" ht="20.05" customHeight="1" spans="1:18">
      <c r="A19" s="15">
        <v>5</v>
      </c>
      <c r="B19" s="16" t="s">
        <v>60</v>
      </c>
      <c r="C19" s="15" t="s">
        <v>23</v>
      </c>
      <c r="D19" s="15" t="s">
        <v>61</v>
      </c>
      <c r="E19" s="15" t="s">
        <v>53</v>
      </c>
      <c r="F19" s="15" t="s">
        <v>26</v>
      </c>
      <c r="G19" s="17">
        <v>14</v>
      </c>
      <c r="H19" s="15">
        <v>54.6</v>
      </c>
      <c r="I19" s="15">
        <v>44.8</v>
      </c>
      <c r="J19" s="15">
        <v>99.4</v>
      </c>
      <c r="K19" s="18">
        <v>91.46</v>
      </c>
      <c r="L19" s="18"/>
      <c r="M19" s="18">
        <f t="shared" si="0"/>
        <v>91.46</v>
      </c>
      <c r="N19" s="18">
        <f t="shared" si="1"/>
        <v>34.79</v>
      </c>
      <c r="O19" s="18">
        <f t="shared" si="2"/>
        <v>27.438</v>
      </c>
      <c r="P19" s="18">
        <f t="shared" si="3"/>
        <v>62.228</v>
      </c>
      <c r="Q19" s="15">
        <v>5</v>
      </c>
      <c r="R19" s="17" t="s">
        <v>27</v>
      </c>
    </row>
    <row r="20" s="2" customFormat="1" ht="20.05" customHeight="1" spans="1:18">
      <c r="A20" s="15">
        <v>8</v>
      </c>
      <c r="B20" s="16" t="s">
        <v>62</v>
      </c>
      <c r="C20" s="15" t="s">
        <v>23</v>
      </c>
      <c r="D20" s="15" t="s">
        <v>63</v>
      </c>
      <c r="E20" s="15" t="s">
        <v>53</v>
      </c>
      <c r="F20" s="15" t="s">
        <v>26</v>
      </c>
      <c r="G20" s="17">
        <v>18</v>
      </c>
      <c r="H20" s="15">
        <v>53.4</v>
      </c>
      <c r="I20" s="15">
        <v>44.3</v>
      </c>
      <c r="J20" s="15">
        <v>97.7</v>
      </c>
      <c r="K20" s="18">
        <v>91.9</v>
      </c>
      <c r="L20" s="18"/>
      <c r="M20" s="18">
        <f t="shared" si="0"/>
        <v>91.9</v>
      </c>
      <c r="N20" s="18">
        <f t="shared" si="1"/>
        <v>34.195</v>
      </c>
      <c r="O20" s="18">
        <f t="shared" si="2"/>
        <v>27.57</v>
      </c>
      <c r="P20" s="18">
        <f t="shared" si="3"/>
        <v>61.765</v>
      </c>
      <c r="Q20" s="15">
        <v>6</v>
      </c>
      <c r="R20" s="17" t="s">
        <v>27</v>
      </c>
    </row>
    <row r="21" s="2" customFormat="1" ht="20.05" customHeight="1" spans="1:18">
      <c r="A21" s="15">
        <v>6</v>
      </c>
      <c r="B21" s="16" t="s">
        <v>64</v>
      </c>
      <c r="C21" s="15" t="s">
        <v>23</v>
      </c>
      <c r="D21" s="15" t="s">
        <v>65</v>
      </c>
      <c r="E21" s="15" t="s">
        <v>53</v>
      </c>
      <c r="F21" s="15" t="s">
        <v>26</v>
      </c>
      <c r="G21" s="17">
        <v>13</v>
      </c>
      <c r="H21" s="15">
        <v>57.7</v>
      </c>
      <c r="I21" s="15">
        <v>41.4</v>
      </c>
      <c r="J21" s="15">
        <v>99.1</v>
      </c>
      <c r="K21" s="18">
        <v>90.04</v>
      </c>
      <c r="L21" s="18"/>
      <c r="M21" s="18">
        <f t="shared" si="0"/>
        <v>90.04</v>
      </c>
      <c r="N21" s="18">
        <f t="shared" si="1"/>
        <v>34.685</v>
      </c>
      <c r="O21" s="18">
        <f t="shared" si="2"/>
        <v>27.012</v>
      </c>
      <c r="P21" s="18">
        <f t="shared" si="3"/>
        <v>61.697</v>
      </c>
      <c r="Q21" s="15">
        <v>7</v>
      </c>
      <c r="R21" s="17" t="s">
        <v>27</v>
      </c>
    </row>
    <row r="22" s="2" customFormat="1" ht="20.05" customHeight="1" spans="1:18">
      <c r="A22" s="15">
        <v>7</v>
      </c>
      <c r="B22" s="16" t="s">
        <v>66</v>
      </c>
      <c r="C22" s="15" t="s">
        <v>23</v>
      </c>
      <c r="D22" s="15" t="s">
        <v>67</v>
      </c>
      <c r="E22" s="15" t="s">
        <v>53</v>
      </c>
      <c r="F22" s="15" t="s">
        <v>26</v>
      </c>
      <c r="G22" s="17">
        <v>15</v>
      </c>
      <c r="H22" s="15">
        <v>53.9</v>
      </c>
      <c r="I22" s="15">
        <v>44.8</v>
      </c>
      <c r="J22" s="15">
        <v>98.7</v>
      </c>
      <c r="K22" s="18">
        <v>88.88</v>
      </c>
      <c r="L22" s="18"/>
      <c r="M22" s="18">
        <f t="shared" si="0"/>
        <v>88.88</v>
      </c>
      <c r="N22" s="18">
        <f t="shared" si="1"/>
        <v>34.545</v>
      </c>
      <c r="O22" s="18">
        <f t="shared" si="2"/>
        <v>26.664</v>
      </c>
      <c r="P22" s="18">
        <f t="shared" si="3"/>
        <v>61.209</v>
      </c>
      <c r="Q22" s="15">
        <v>8</v>
      </c>
      <c r="R22" s="17"/>
    </row>
    <row r="23" s="2" customFormat="1" ht="20.05" customHeight="1" spans="1:18">
      <c r="A23" s="15">
        <v>9</v>
      </c>
      <c r="B23" s="16" t="s">
        <v>68</v>
      </c>
      <c r="C23" s="15" t="s">
        <v>23</v>
      </c>
      <c r="D23" s="15" t="s">
        <v>69</v>
      </c>
      <c r="E23" s="15" t="s">
        <v>53</v>
      </c>
      <c r="F23" s="15" t="s">
        <v>26</v>
      </c>
      <c r="G23" s="17">
        <v>17</v>
      </c>
      <c r="H23" s="15">
        <v>51.5</v>
      </c>
      <c r="I23" s="15">
        <v>44.5</v>
      </c>
      <c r="J23" s="15">
        <v>96</v>
      </c>
      <c r="K23" s="18">
        <v>88.78</v>
      </c>
      <c r="L23" s="18"/>
      <c r="M23" s="18">
        <f t="shared" si="0"/>
        <v>88.78</v>
      </c>
      <c r="N23" s="18">
        <f t="shared" si="1"/>
        <v>33.6</v>
      </c>
      <c r="O23" s="18">
        <f t="shared" si="2"/>
        <v>26.634</v>
      </c>
      <c r="P23" s="18">
        <f t="shared" si="3"/>
        <v>60.234</v>
      </c>
      <c r="Q23" s="15">
        <v>9</v>
      </c>
      <c r="R23" s="17"/>
    </row>
    <row r="24" s="2" customFormat="1" ht="20.05" customHeight="1" spans="1:18">
      <c r="A24" s="15">
        <v>1</v>
      </c>
      <c r="B24" s="16" t="s">
        <v>70</v>
      </c>
      <c r="C24" s="15" t="s">
        <v>41</v>
      </c>
      <c r="D24" s="15" t="s">
        <v>71</v>
      </c>
      <c r="E24" s="15" t="s">
        <v>53</v>
      </c>
      <c r="F24" s="15" t="s">
        <v>72</v>
      </c>
      <c r="G24" s="17">
        <v>27</v>
      </c>
      <c r="H24" s="15">
        <v>61.1</v>
      </c>
      <c r="I24" s="15">
        <v>53.3</v>
      </c>
      <c r="J24" s="15">
        <v>114.4</v>
      </c>
      <c r="K24" s="18">
        <v>89.44</v>
      </c>
      <c r="L24" s="18"/>
      <c r="M24" s="18">
        <f t="shared" si="0"/>
        <v>89.44</v>
      </c>
      <c r="N24" s="18">
        <f t="shared" si="1"/>
        <v>40.04</v>
      </c>
      <c r="O24" s="18">
        <f t="shared" si="2"/>
        <v>26.832</v>
      </c>
      <c r="P24" s="18">
        <f t="shared" si="3"/>
        <v>66.872</v>
      </c>
      <c r="Q24" s="15">
        <v>1</v>
      </c>
      <c r="R24" s="17" t="s">
        <v>27</v>
      </c>
    </row>
    <row r="25" s="2" customFormat="1" ht="20.05" customHeight="1" spans="1:18">
      <c r="A25" s="15">
        <v>2</v>
      </c>
      <c r="B25" s="16" t="s">
        <v>73</v>
      </c>
      <c r="C25" s="15" t="s">
        <v>41</v>
      </c>
      <c r="D25" s="15" t="s">
        <v>74</v>
      </c>
      <c r="E25" s="15" t="s">
        <v>53</v>
      </c>
      <c r="F25" s="15" t="s">
        <v>72</v>
      </c>
      <c r="G25" s="17">
        <v>28</v>
      </c>
      <c r="H25" s="15">
        <v>64.6</v>
      </c>
      <c r="I25" s="15">
        <v>45.4</v>
      </c>
      <c r="J25" s="15">
        <v>110</v>
      </c>
      <c r="K25" s="18">
        <v>87.88</v>
      </c>
      <c r="L25" s="18"/>
      <c r="M25" s="18">
        <f t="shared" si="0"/>
        <v>87.88</v>
      </c>
      <c r="N25" s="18">
        <f t="shared" si="1"/>
        <v>38.5</v>
      </c>
      <c r="O25" s="18">
        <f t="shared" si="2"/>
        <v>26.364</v>
      </c>
      <c r="P25" s="18">
        <f t="shared" si="3"/>
        <v>64.864</v>
      </c>
      <c r="Q25" s="15">
        <v>2</v>
      </c>
      <c r="R25" s="17" t="s">
        <v>27</v>
      </c>
    </row>
    <row r="26" s="2" customFormat="1" ht="20.05" customHeight="1" spans="1:18">
      <c r="A26" s="15">
        <v>3</v>
      </c>
      <c r="B26" s="16" t="s">
        <v>75</v>
      </c>
      <c r="C26" s="15" t="s">
        <v>23</v>
      </c>
      <c r="D26" s="15" t="s">
        <v>76</v>
      </c>
      <c r="E26" s="15" t="s">
        <v>53</v>
      </c>
      <c r="F26" s="15" t="s">
        <v>72</v>
      </c>
      <c r="G26" s="17">
        <v>29</v>
      </c>
      <c r="H26" s="15">
        <v>55.2</v>
      </c>
      <c r="I26" s="15">
        <v>50.4</v>
      </c>
      <c r="J26" s="15">
        <v>105.6</v>
      </c>
      <c r="K26" s="18">
        <v>91.2</v>
      </c>
      <c r="L26" s="18"/>
      <c r="M26" s="18">
        <f t="shared" si="0"/>
        <v>91.2</v>
      </c>
      <c r="N26" s="18">
        <f t="shared" si="1"/>
        <v>36.96</v>
      </c>
      <c r="O26" s="18">
        <f t="shared" si="2"/>
        <v>27.36</v>
      </c>
      <c r="P26" s="18">
        <f t="shared" si="3"/>
        <v>64.32</v>
      </c>
      <c r="Q26" s="15">
        <v>3</v>
      </c>
      <c r="R26" s="17"/>
    </row>
    <row r="27" s="2" customFormat="1" ht="20.05" customHeight="1" spans="1:18">
      <c r="A27" s="15">
        <v>1</v>
      </c>
      <c r="B27" s="16" t="s">
        <v>77</v>
      </c>
      <c r="C27" s="15" t="s">
        <v>23</v>
      </c>
      <c r="D27" s="15" t="s">
        <v>78</v>
      </c>
      <c r="E27" s="15" t="s">
        <v>53</v>
      </c>
      <c r="F27" s="15" t="s">
        <v>79</v>
      </c>
      <c r="G27" s="17">
        <v>31</v>
      </c>
      <c r="H27" s="15">
        <v>55.2</v>
      </c>
      <c r="I27" s="15">
        <v>44.7</v>
      </c>
      <c r="J27" s="15">
        <v>99.9</v>
      </c>
      <c r="K27" s="18">
        <v>91.76</v>
      </c>
      <c r="L27" s="18"/>
      <c r="M27" s="18">
        <f t="shared" si="0"/>
        <v>91.76</v>
      </c>
      <c r="N27" s="18">
        <f t="shared" ref="N27:N37" si="4">J27/2*0.7</f>
        <v>34.965</v>
      </c>
      <c r="O27" s="18">
        <f t="shared" ref="O27:O37" si="5">M27*0.3</f>
        <v>27.528</v>
      </c>
      <c r="P27" s="18">
        <f t="shared" ref="P27:P37" si="6">J27/2*0.7+M27*0.3</f>
        <v>62.493</v>
      </c>
      <c r="Q27" s="15">
        <v>1</v>
      </c>
      <c r="R27" s="17" t="s">
        <v>27</v>
      </c>
    </row>
    <row r="28" s="2" customFormat="1" ht="20.05" customHeight="1" spans="1:18">
      <c r="A28" s="15">
        <v>2</v>
      </c>
      <c r="B28" s="16" t="s">
        <v>80</v>
      </c>
      <c r="C28" s="15" t="s">
        <v>23</v>
      </c>
      <c r="D28" s="15" t="s">
        <v>81</v>
      </c>
      <c r="E28" s="15" t="s">
        <v>53</v>
      </c>
      <c r="F28" s="15" t="s">
        <v>79</v>
      </c>
      <c r="G28" s="17">
        <v>30</v>
      </c>
      <c r="H28" s="15">
        <v>49.7</v>
      </c>
      <c r="I28" s="15">
        <v>44.7</v>
      </c>
      <c r="J28" s="15">
        <v>94.4</v>
      </c>
      <c r="K28" s="18">
        <v>91.18</v>
      </c>
      <c r="L28" s="18"/>
      <c r="M28" s="18">
        <f t="shared" si="0"/>
        <v>91.18</v>
      </c>
      <c r="N28" s="18">
        <f t="shared" si="4"/>
        <v>33.04</v>
      </c>
      <c r="O28" s="18">
        <f t="shared" si="5"/>
        <v>27.354</v>
      </c>
      <c r="P28" s="18">
        <f t="shared" si="6"/>
        <v>60.394</v>
      </c>
      <c r="Q28" s="15">
        <v>2</v>
      </c>
      <c r="R28" s="17"/>
    </row>
    <row r="29" s="2" customFormat="1" ht="20.05" customHeight="1" spans="1:18">
      <c r="A29" s="15">
        <v>1</v>
      </c>
      <c r="B29" s="16" t="s">
        <v>82</v>
      </c>
      <c r="C29" s="15" t="s">
        <v>23</v>
      </c>
      <c r="D29" s="15" t="s">
        <v>83</v>
      </c>
      <c r="E29" s="15" t="s">
        <v>53</v>
      </c>
      <c r="F29" s="15" t="s">
        <v>84</v>
      </c>
      <c r="G29" s="17">
        <v>21</v>
      </c>
      <c r="H29" s="15">
        <v>55.1</v>
      </c>
      <c r="I29" s="15">
        <v>55.3</v>
      </c>
      <c r="J29" s="15">
        <v>110.4</v>
      </c>
      <c r="K29" s="18">
        <v>90.16</v>
      </c>
      <c r="L29" s="18"/>
      <c r="M29" s="18">
        <f t="shared" si="0"/>
        <v>90.16</v>
      </c>
      <c r="N29" s="18">
        <f t="shared" si="4"/>
        <v>38.64</v>
      </c>
      <c r="O29" s="18">
        <f t="shared" si="5"/>
        <v>27.048</v>
      </c>
      <c r="P29" s="18">
        <f t="shared" si="6"/>
        <v>65.688</v>
      </c>
      <c r="Q29" s="15">
        <v>1</v>
      </c>
      <c r="R29" s="17" t="s">
        <v>27</v>
      </c>
    </row>
    <row r="30" s="2" customFormat="1" ht="20.05" customHeight="1" spans="1:18">
      <c r="A30" s="15">
        <v>2</v>
      </c>
      <c r="B30" s="16" t="s">
        <v>85</v>
      </c>
      <c r="C30" s="15" t="s">
        <v>23</v>
      </c>
      <c r="D30" s="15" t="s">
        <v>86</v>
      </c>
      <c r="E30" s="15" t="s">
        <v>53</v>
      </c>
      <c r="F30" s="15" t="s">
        <v>84</v>
      </c>
      <c r="G30" s="17">
        <v>22</v>
      </c>
      <c r="H30" s="15">
        <v>56</v>
      </c>
      <c r="I30" s="15">
        <v>53</v>
      </c>
      <c r="J30" s="15">
        <v>109</v>
      </c>
      <c r="K30" s="18">
        <v>91.26</v>
      </c>
      <c r="L30" s="18"/>
      <c r="M30" s="18">
        <f t="shared" si="0"/>
        <v>91.26</v>
      </c>
      <c r="N30" s="18">
        <f t="shared" si="4"/>
        <v>38.15</v>
      </c>
      <c r="O30" s="18">
        <f t="shared" si="5"/>
        <v>27.378</v>
      </c>
      <c r="P30" s="18">
        <f t="shared" si="6"/>
        <v>65.528</v>
      </c>
      <c r="Q30" s="15">
        <v>2</v>
      </c>
      <c r="R30" s="17" t="s">
        <v>27</v>
      </c>
    </row>
    <row r="31" s="2" customFormat="1" ht="20.05" customHeight="1" spans="1:18">
      <c r="A31" s="15">
        <v>3</v>
      </c>
      <c r="B31" s="16" t="s">
        <v>87</v>
      </c>
      <c r="C31" s="15" t="s">
        <v>41</v>
      </c>
      <c r="D31" s="15" t="s">
        <v>88</v>
      </c>
      <c r="E31" s="15" t="s">
        <v>53</v>
      </c>
      <c r="F31" s="15" t="s">
        <v>84</v>
      </c>
      <c r="G31" s="17">
        <v>23</v>
      </c>
      <c r="H31" s="15">
        <v>54.3</v>
      </c>
      <c r="I31" s="15">
        <v>52.4</v>
      </c>
      <c r="J31" s="15">
        <v>106.7</v>
      </c>
      <c r="K31" s="18">
        <v>90.38</v>
      </c>
      <c r="L31" s="18"/>
      <c r="M31" s="18">
        <f t="shared" si="0"/>
        <v>90.38</v>
      </c>
      <c r="N31" s="18">
        <f t="shared" si="4"/>
        <v>37.345</v>
      </c>
      <c r="O31" s="18">
        <f t="shared" si="5"/>
        <v>27.114</v>
      </c>
      <c r="P31" s="18">
        <f t="shared" si="6"/>
        <v>64.459</v>
      </c>
      <c r="Q31" s="15">
        <v>3</v>
      </c>
      <c r="R31" s="17"/>
    </row>
    <row r="32" s="2" customFormat="1" ht="20.05" customHeight="1" spans="1:18">
      <c r="A32" s="15">
        <v>1</v>
      </c>
      <c r="B32" s="16" t="s">
        <v>89</v>
      </c>
      <c r="C32" s="15" t="s">
        <v>41</v>
      </c>
      <c r="D32" s="15" t="s">
        <v>90</v>
      </c>
      <c r="E32" s="15" t="s">
        <v>53</v>
      </c>
      <c r="F32" s="15" t="s">
        <v>91</v>
      </c>
      <c r="G32" s="17">
        <v>19</v>
      </c>
      <c r="H32" s="15">
        <v>57.2</v>
      </c>
      <c r="I32" s="15">
        <v>48.9</v>
      </c>
      <c r="J32" s="15">
        <v>106.1</v>
      </c>
      <c r="K32" s="18">
        <v>91.06</v>
      </c>
      <c r="L32" s="18"/>
      <c r="M32" s="18">
        <f t="shared" si="0"/>
        <v>91.06</v>
      </c>
      <c r="N32" s="18">
        <f t="shared" si="4"/>
        <v>37.135</v>
      </c>
      <c r="O32" s="18">
        <f t="shared" si="5"/>
        <v>27.318</v>
      </c>
      <c r="P32" s="18">
        <f t="shared" si="6"/>
        <v>64.453</v>
      </c>
      <c r="Q32" s="15">
        <v>1</v>
      </c>
      <c r="R32" s="17" t="s">
        <v>27</v>
      </c>
    </row>
    <row r="33" s="2" customFormat="1" ht="20.05" customHeight="1" spans="1:18">
      <c r="A33" s="15">
        <v>2</v>
      </c>
      <c r="B33" s="16" t="s">
        <v>92</v>
      </c>
      <c r="C33" s="15" t="s">
        <v>41</v>
      </c>
      <c r="D33" s="15" t="s">
        <v>93</v>
      </c>
      <c r="E33" s="15" t="s">
        <v>53</v>
      </c>
      <c r="F33" s="15" t="s">
        <v>91</v>
      </c>
      <c r="G33" s="17">
        <v>20</v>
      </c>
      <c r="H33" s="15">
        <v>53.5</v>
      </c>
      <c r="I33" s="15">
        <v>46.1</v>
      </c>
      <c r="J33" s="15">
        <v>99.6</v>
      </c>
      <c r="K33" s="18">
        <v>91.6</v>
      </c>
      <c r="L33" s="18"/>
      <c r="M33" s="18">
        <f t="shared" si="0"/>
        <v>91.6</v>
      </c>
      <c r="N33" s="18">
        <f t="shared" si="4"/>
        <v>34.86</v>
      </c>
      <c r="O33" s="18">
        <f t="shared" si="5"/>
        <v>27.48</v>
      </c>
      <c r="P33" s="18">
        <f t="shared" si="6"/>
        <v>62.34</v>
      </c>
      <c r="Q33" s="15">
        <v>2</v>
      </c>
      <c r="R33" s="17" t="s">
        <v>27</v>
      </c>
    </row>
    <row r="34" s="2" customFormat="1" ht="20.05" customHeight="1" spans="1:18">
      <c r="A34" s="15">
        <v>3</v>
      </c>
      <c r="B34" s="16" t="s">
        <v>94</v>
      </c>
      <c r="C34" s="15" t="s">
        <v>41</v>
      </c>
      <c r="D34" s="15" t="s">
        <v>95</v>
      </c>
      <c r="E34" s="15" t="s">
        <v>53</v>
      </c>
      <c r="F34" s="15" t="s">
        <v>91</v>
      </c>
      <c r="G34" s="17" t="s">
        <v>96</v>
      </c>
      <c r="H34" s="15">
        <v>40.1</v>
      </c>
      <c r="I34" s="15">
        <v>37.7</v>
      </c>
      <c r="J34" s="15">
        <v>77.8</v>
      </c>
      <c r="K34" s="18">
        <v>0</v>
      </c>
      <c r="L34" s="18"/>
      <c r="M34" s="18">
        <v>0</v>
      </c>
      <c r="N34" s="18">
        <f t="shared" si="4"/>
        <v>27.23</v>
      </c>
      <c r="O34" s="18">
        <f t="shared" si="5"/>
        <v>0</v>
      </c>
      <c r="P34" s="18">
        <f t="shared" si="6"/>
        <v>27.23</v>
      </c>
      <c r="Q34" s="15">
        <v>3</v>
      </c>
      <c r="R34" s="17"/>
    </row>
    <row r="35" s="2" customFormat="1" ht="20.05" customHeight="1" spans="1:18">
      <c r="A35" s="15">
        <v>1</v>
      </c>
      <c r="B35" s="16" t="s">
        <v>97</v>
      </c>
      <c r="C35" s="15" t="s">
        <v>41</v>
      </c>
      <c r="D35" s="15" t="s">
        <v>98</v>
      </c>
      <c r="E35" s="15" t="s">
        <v>53</v>
      </c>
      <c r="F35" s="15" t="s">
        <v>99</v>
      </c>
      <c r="G35" s="17">
        <v>26</v>
      </c>
      <c r="H35" s="15">
        <v>54.9</v>
      </c>
      <c r="I35" s="15">
        <v>49.8</v>
      </c>
      <c r="J35" s="15">
        <v>104.7</v>
      </c>
      <c r="K35" s="18">
        <v>88.56</v>
      </c>
      <c r="L35" s="18"/>
      <c r="M35" s="18">
        <f t="shared" si="0"/>
        <v>88.56</v>
      </c>
      <c r="N35" s="18">
        <f t="shared" si="4"/>
        <v>36.645</v>
      </c>
      <c r="O35" s="18">
        <f t="shared" si="5"/>
        <v>26.568</v>
      </c>
      <c r="P35" s="18">
        <f t="shared" si="6"/>
        <v>63.213</v>
      </c>
      <c r="Q35" s="15">
        <v>1</v>
      </c>
      <c r="R35" s="17" t="s">
        <v>27</v>
      </c>
    </row>
    <row r="36" s="2" customFormat="1" ht="20.05" customHeight="1" spans="1:239">
      <c r="A36" s="15">
        <v>2</v>
      </c>
      <c r="B36" s="16" t="s">
        <v>100</v>
      </c>
      <c r="C36" s="15" t="s">
        <v>23</v>
      </c>
      <c r="D36" s="15" t="s">
        <v>101</v>
      </c>
      <c r="E36" s="15" t="s">
        <v>53</v>
      </c>
      <c r="F36" s="15" t="s">
        <v>99</v>
      </c>
      <c r="G36" s="17">
        <v>25</v>
      </c>
      <c r="H36" s="15">
        <v>45.8</v>
      </c>
      <c r="I36" s="15">
        <v>42.5</v>
      </c>
      <c r="J36" s="15">
        <v>88.3</v>
      </c>
      <c r="K36" s="18">
        <v>91.14</v>
      </c>
      <c r="L36" s="18"/>
      <c r="M36" s="18">
        <f t="shared" si="0"/>
        <v>91.14</v>
      </c>
      <c r="N36" s="18">
        <f t="shared" si="4"/>
        <v>30.905</v>
      </c>
      <c r="O36" s="18">
        <f t="shared" si="5"/>
        <v>27.342</v>
      </c>
      <c r="P36" s="18">
        <f t="shared" si="6"/>
        <v>58.247</v>
      </c>
      <c r="Q36" s="15">
        <v>2</v>
      </c>
      <c r="R36" s="17" t="s">
        <v>27</v>
      </c>
      <c r="S36" s="2"/>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row>
    <row r="37" s="2" customFormat="1" ht="20.05" customHeight="1" spans="1:239">
      <c r="A37" s="15">
        <v>3</v>
      </c>
      <c r="B37" s="16" t="s">
        <v>102</v>
      </c>
      <c r="C37" s="15" t="s">
        <v>23</v>
      </c>
      <c r="D37" s="15" t="s">
        <v>103</v>
      </c>
      <c r="E37" s="15" t="s">
        <v>53</v>
      </c>
      <c r="F37" s="15" t="s">
        <v>99</v>
      </c>
      <c r="G37" s="17">
        <v>24</v>
      </c>
      <c r="H37" s="15">
        <v>44.6</v>
      </c>
      <c r="I37" s="15">
        <v>44</v>
      </c>
      <c r="J37" s="15">
        <v>88.6</v>
      </c>
      <c r="K37" s="18">
        <v>90</v>
      </c>
      <c r="L37" s="18"/>
      <c r="M37" s="18">
        <f t="shared" si="0"/>
        <v>90</v>
      </c>
      <c r="N37" s="18">
        <f t="shared" si="4"/>
        <v>31.01</v>
      </c>
      <c r="O37" s="18">
        <f t="shared" si="5"/>
        <v>27</v>
      </c>
      <c r="P37" s="18">
        <f t="shared" si="6"/>
        <v>58.01</v>
      </c>
      <c r="Q37" s="15">
        <v>3</v>
      </c>
      <c r="R37" s="20"/>
      <c r="S37" s="2"/>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row>
  </sheetData>
  <mergeCells count="14">
    <mergeCell ref="A1:R1"/>
    <mergeCell ref="A2:R2"/>
    <mergeCell ref="H3:J3"/>
    <mergeCell ref="K3:M3"/>
    <mergeCell ref="N3:P3"/>
    <mergeCell ref="A3:A4"/>
    <mergeCell ref="B3:B4"/>
    <mergeCell ref="C3:C4"/>
    <mergeCell ref="D3:D4"/>
    <mergeCell ref="E3:E4"/>
    <mergeCell ref="F3:F4"/>
    <mergeCell ref="G3:G4"/>
    <mergeCell ref="Q3:Q4"/>
    <mergeCell ref="R3:R4"/>
  </mergeCells>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阿东</cp:lastModifiedBy>
  <dcterms:created xsi:type="dcterms:W3CDTF">2022-08-24T09:39:00Z</dcterms:created>
  <dcterms:modified xsi:type="dcterms:W3CDTF">2023-07-24T01:25:17Z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6B083B2F57B54272847CE0EA4F0DCE7B_13</vt:lpwstr>
  </property>
  <property fmtid="{D5CDD505-2E9C-101B-9397-08002B2CF9AE}" pid="3" name="KSOProductBuildVer">
    <vt:lpwstr>2052-11.1.0.14309</vt:lpwstr>
  </property>
</Properties>
</file>