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成绩" sheetId="1" r:id="rId1"/>
  </sheets>
  <definedNames>
    <definedName name="_xlnm.Print_Titles" localSheetId="0">'成绩'!$1:$2</definedName>
  </definedNames>
  <calcPr fullCalcOnLoad="1"/>
</workbook>
</file>

<file path=xl/sharedStrings.xml><?xml version="1.0" encoding="utf-8"?>
<sst xmlns="http://schemas.openxmlformats.org/spreadsheetml/2006/main" count="276" uniqueCount="135">
  <si>
    <t>附件1：海口市第四人民医院2023年“椰城优才、智汇海口”招聘编外专业技术人员笔试成绩</t>
  </si>
  <si>
    <t>序号</t>
  </si>
  <si>
    <t>报考岗位</t>
  </si>
  <si>
    <t>准考证号</t>
  </si>
  <si>
    <t>姓名</t>
  </si>
  <si>
    <t>总分</t>
  </si>
  <si>
    <t>排名</t>
  </si>
  <si>
    <t>备注</t>
  </si>
  <si>
    <t>0101-全科医学科医师</t>
  </si>
  <si>
    <t>黄良</t>
  </si>
  <si>
    <t>周晓云</t>
  </si>
  <si>
    <t>吴朝丰</t>
  </si>
  <si>
    <t>金爱新</t>
  </si>
  <si>
    <t>陈庆聪</t>
  </si>
  <si>
    <t>符初料</t>
  </si>
  <si>
    <t>王海志</t>
  </si>
  <si>
    <t>黄业增</t>
  </si>
  <si>
    <t>李小丽</t>
  </si>
  <si>
    <t>吴英玲</t>
  </si>
  <si>
    <t>吴金芳</t>
  </si>
  <si>
    <t>郑玉和</t>
  </si>
  <si>
    <t>林志进</t>
  </si>
  <si>
    <t>林芷伊</t>
  </si>
  <si>
    <t>龙吟子</t>
  </si>
  <si>
    <t>李伶俐</t>
  </si>
  <si>
    <t>陈亚文</t>
  </si>
  <si>
    <t>彭桂清</t>
  </si>
  <si>
    <t>缺考</t>
  </si>
  <si>
    <t>董文帆</t>
  </si>
  <si>
    <t>章薇</t>
  </si>
  <si>
    <t>邱心彤</t>
  </si>
  <si>
    <t>汤晓娜</t>
  </si>
  <si>
    <t>邓专红</t>
  </si>
  <si>
    <t>徐娇媛</t>
  </si>
  <si>
    <t>罗卫卫</t>
  </si>
  <si>
    <t>杨达精</t>
  </si>
  <si>
    <t>林先亮</t>
  </si>
  <si>
    <t>谢文杰</t>
  </si>
  <si>
    <t>林仕忠</t>
  </si>
  <si>
    <t>0102-泌尿外科医师</t>
  </si>
  <si>
    <t>王梦珊</t>
  </si>
  <si>
    <t>张福鑫</t>
  </si>
  <si>
    <t>王经泰</t>
  </si>
  <si>
    <t>胡展豪</t>
  </si>
  <si>
    <t>0105-重症医师</t>
  </si>
  <si>
    <t>董义杰</t>
  </si>
  <si>
    <t>羊凰群</t>
  </si>
  <si>
    <t>林尤闪</t>
  </si>
  <si>
    <t>钟小慧</t>
  </si>
  <si>
    <t>孙雅格</t>
  </si>
  <si>
    <t>吴金怡</t>
  </si>
  <si>
    <t>0107-放射医师</t>
  </si>
  <si>
    <t>郭俊诚</t>
  </si>
  <si>
    <t>吴咪咪</t>
  </si>
  <si>
    <t>王庆伟</t>
  </si>
  <si>
    <t>邓恩娜</t>
  </si>
  <si>
    <t>孙梦宇</t>
  </si>
  <si>
    <t>陈培茗</t>
  </si>
  <si>
    <t>李启光</t>
  </si>
  <si>
    <t>0109-小儿重症医师</t>
  </si>
  <si>
    <t>吴婉娜</t>
  </si>
  <si>
    <t>陈蓝青</t>
  </si>
  <si>
    <t>陈明玉</t>
  </si>
  <si>
    <t>王博媚</t>
  </si>
  <si>
    <t>毛振佳</t>
  </si>
  <si>
    <t>陈香婕</t>
  </si>
  <si>
    <t>林清</t>
  </si>
  <si>
    <t>0111-病理医师</t>
  </si>
  <si>
    <t>肖圣庆</t>
  </si>
  <si>
    <t>黎美芳</t>
  </si>
  <si>
    <t>王曼</t>
  </si>
  <si>
    <t>刘姝</t>
  </si>
  <si>
    <t>蔡尧</t>
  </si>
  <si>
    <t>黄小娟</t>
  </si>
  <si>
    <t>0112-外科医师</t>
  </si>
  <si>
    <t>刘启富</t>
  </si>
  <si>
    <t>符万章</t>
  </si>
  <si>
    <t>杨智锐</t>
  </si>
  <si>
    <t>王俊杰</t>
  </si>
  <si>
    <t>周存</t>
  </si>
  <si>
    <t>李日伟</t>
  </si>
  <si>
    <t>欧杰</t>
  </si>
  <si>
    <t>刘旺</t>
  </si>
  <si>
    <t>0113-麻醉医师</t>
  </si>
  <si>
    <t>蔡於福</t>
  </si>
  <si>
    <t>王若诗</t>
  </si>
  <si>
    <t>陈诗影</t>
  </si>
  <si>
    <t>秦婉琪</t>
  </si>
  <si>
    <t>程照</t>
  </si>
  <si>
    <t>何虹宜</t>
  </si>
  <si>
    <t>林继通</t>
  </si>
  <si>
    <t>0115-妇产科医师</t>
  </si>
  <si>
    <t>张静</t>
  </si>
  <si>
    <t>王政</t>
  </si>
  <si>
    <t>张炳温</t>
  </si>
  <si>
    <t>汪国</t>
  </si>
  <si>
    <t>符芳锦</t>
  </si>
  <si>
    <t>王岚婷</t>
  </si>
  <si>
    <t>陈虹伶</t>
  </si>
  <si>
    <t>杨桐</t>
  </si>
  <si>
    <t>0116-超声医师</t>
  </si>
  <si>
    <t>张丽英</t>
  </si>
  <si>
    <t>王惠</t>
  </si>
  <si>
    <t>杜玉</t>
  </si>
  <si>
    <t>黄诗园</t>
  </si>
  <si>
    <t>叶玉华</t>
  </si>
  <si>
    <t>0117-康复医师</t>
  </si>
  <si>
    <t>陈颖</t>
  </si>
  <si>
    <t>李晨雨</t>
  </si>
  <si>
    <t>蒲柳</t>
  </si>
  <si>
    <t>李特</t>
  </si>
  <si>
    <t>符剑华</t>
  </si>
  <si>
    <t>蔡华兰</t>
  </si>
  <si>
    <t>尧光学</t>
  </si>
  <si>
    <t>陈冬京</t>
  </si>
  <si>
    <t>竺澜薇</t>
  </si>
  <si>
    <t>苏孙芳</t>
  </si>
  <si>
    <t>崔芳榕</t>
  </si>
  <si>
    <t>王素欣</t>
  </si>
  <si>
    <t>黄毓珺</t>
  </si>
  <si>
    <t>王秋听</t>
  </si>
  <si>
    <t>王娇</t>
  </si>
  <si>
    <t>黄纷</t>
  </si>
  <si>
    <t>符田容</t>
  </si>
  <si>
    <t>陈燕妃</t>
  </si>
  <si>
    <t>符小玲</t>
  </si>
  <si>
    <t>吴清文</t>
  </si>
  <si>
    <t>王某骅</t>
  </si>
  <si>
    <t>陈映</t>
  </si>
  <si>
    <t>顾嘉佳</t>
  </si>
  <si>
    <t>钟柳</t>
  </si>
  <si>
    <t>刘悦</t>
  </si>
  <si>
    <t>张晓庆</t>
  </si>
  <si>
    <t>石会娟</t>
  </si>
  <si>
    <t>耿乐仙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</si>
</sst>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4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workbookViewId="0" topLeftCell="A100">
      <selection activeCell="J112" sqref="J112"/>
    </sheetView>
  </sheetViews>
  <sheetFormatPr defaultColWidth="8.8515625" defaultRowHeight="15"/>
  <cols>
    <col min="1" max="1" width="8.8515625" style="1" customWidth="1"/>
    <col min="2" max="2" width="29.28125" style="1" customWidth="1"/>
    <col min="3" max="3" width="20.140625" style="1" customWidth="1"/>
    <col min="4" max="4" width="11.421875" style="1" customWidth="1"/>
    <col min="5" max="5" width="9.00390625" style="2" customWidth="1"/>
    <col min="6" max="6" width="10.28125" style="1" customWidth="1"/>
    <col min="7" max="7" width="8.57421875" style="1" customWidth="1"/>
    <col min="8" max="26" width="9.00390625" style="1" bestFit="1" customWidth="1"/>
    <col min="27" max="16384" width="8.8515625" style="1" customWidth="1"/>
  </cols>
  <sheetData>
    <row r="1" spans="1:7" ht="60" customHeight="1">
      <c r="A1" s="3" t="s">
        <v>0</v>
      </c>
      <c r="B1" s="4"/>
      <c r="C1" s="4"/>
      <c r="D1" s="4"/>
      <c r="E1" s="4"/>
      <c r="F1" s="4"/>
      <c r="G1" s="4"/>
    </row>
    <row r="2" spans="1:7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</row>
    <row r="3" spans="1:7" ht="24.75" customHeight="1">
      <c r="A3" s="6">
        <v>1</v>
      </c>
      <c r="B3" s="6" t="s">
        <v>8</v>
      </c>
      <c r="C3" s="6" t="str">
        <f>"202307080214"</f>
        <v>202307080214</v>
      </c>
      <c r="D3" s="6" t="s">
        <v>9</v>
      </c>
      <c r="E3" s="7">
        <v>72.32</v>
      </c>
      <c r="F3" s="8">
        <v>1</v>
      </c>
      <c r="G3" s="6"/>
    </row>
    <row r="4" spans="1:7" ht="24.75" customHeight="1">
      <c r="A4" s="6">
        <v>2</v>
      </c>
      <c r="B4" s="6" t="s">
        <v>8</v>
      </c>
      <c r="C4" s="6" t="str">
        <f>"202307080224"</f>
        <v>202307080224</v>
      </c>
      <c r="D4" s="6" t="s">
        <v>10</v>
      </c>
      <c r="E4" s="7">
        <v>71.88</v>
      </c>
      <c r="F4" s="8">
        <v>2</v>
      </c>
      <c r="G4" s="6"/>
    </row>
    <row r="5" spans="1:7" ht="24.75" customHeight="1">
      <c r="A5" s="6">
        <v>3</v>
      </c>
      <c r="B5" s="6" t="s">
        <v>8</v>
      </c>
      <c r="C5" s="6" t="str">
        <f>"202307080207"</f>
        <v>202307080207</v>
      </c>
      <c r="D5" s="6" t="s">
        <v>11</v>
      </c>
      <c r="E5" s="7">
        <v>70.67</v>
      </c>
      <c r="F5" s="8">
        <v>3</v>
      </c>
      <c r="G5" s="6"/>
    </row>
    <row r="6" spans="1:7" ht="24.75" customHeight="1">
      <c r="A6" s="6">
        <v>4</v>
      </c>
      <c r="B6" s="6" t="s">
        <v>8</v>
      </c>
      <c r="C6" s="6" t="str">
        <f>"202307080219"</f>
        <v>202307080219</v>
      </c>
      <c r="D6" s="6" t="s">
        <v>12</v>
      </c>
      <c r="E6" s="7">
        <v>67.7</v>
      </c>
      <c r="F6" s="8">
        <v>4</v>
      </c>
      <c r="G6" s="6"/>
    </row>
    <row r="7" spans="1:7" ht="24.75" customHeight="1">
      <c r="A7" s="6">
        <v>5</v>
      </c>
      <c r="B7" s="6" t="s">
        <v>8</v>
      </c>
      <c r="C7" s="6" t="str">
        <f>"202307080226"</f>
        <v>202307080226</v>
      </c>
      <c r="D7" s="6" t="s">
        <v>13</v>
      </c>
      <c r="E7" s="7">
        <v>67.35</v>
      </c>
      <c r="F7" s="8">
        <v>5</v>
      </c>
      <c r="G7" s="6"/>
    </row>
    <row r="8" spans="1:7" ht="24.75" customHeight="1">
      <c r="A8" s="6">
        <v>6</v>
      </c>
      <c r="B8" s="6" t="s">
        <v>8</v>
      </c>
      <c r="C8" s="6" t="str">
        <f>"202307080208"</f>
        <v>202307080208</v>
      </c>
      <c r="D8" s="6" t="s">
        <v>14</v>
      </c>
      <c r="E8" s="7">
        <v>66.86</v>
      </c>
      <c r="F8" s="8">
        <v>6</v>
      </c>
      <c r="G8" s="6"/>
    </row>
    <row r="9" spans="1:7" ht="24.75" customHeight="1">
      <c r="A9" s="6">
        <v>7</v>
      </c>
      <c r="B9" s="6" t="s">
        <v>8</v>
      </c>
      <c r="C9" s="6" t="str">
        <f>"202307080227"</f>
        <v>202307080227</v>
      </c>
      <c r="D9" s="6" t="s">
        <v>15</v>
      </c>
      <c r="E9" s="7">
        <v>66.37</v>
      </c>
      <c r="F9" s="8">
        <v>7</v>
      </c>
      <c r="G9" s="6"/>
    </row>
    <row r="10" spans="1:7" ht="24.75" customHeight="1">
      <c r="A10" s="6">
        <v>8</v>
      </c>
      <c r="B10" s="6" t="s">
        <v>8</v>
      </c>
      <c r="C10" s="6" t="str">
        <f>"202307080206"</f>
        <v>202307080206</v>
      </c>
      <c r="D10" s="6" t="s">
        <v>16</v>
      </c>
      <c r="E10" s="7">
        <v>65.69</v>
      </c>
      <c r="F10" s="8">
        <v>8</v>
      </c>
      <c r="G10" s="6"/>
    </row>
    <row r="11" spans="1:7" ht="24.75" customHeight="1">
      <c r="A11" s="6">
        <v>9</v>
      </c>
      <c r="B11" s="6" t="s">
        <v>8</v>
      </c>
      <c r="C11" s="6" t="str">
        <f>"202307080215"</f>
        <v>202307080215</v>
      </c>
      <c r="D11" s="6" t="s">
        <v>17</v>
      </c>
      <c r="E11" s="7">
        <v>65.13</v>
      </c>
      <c r="F11" s="8">
        <v>9</v>
      </c>
      <c r="G11" s="6"/>
    </row>
    <row r="12" spans="1:7" ht="24.75" customHeight="1">
      <c r="A12" s="6">
        <v>10</v>
      </c>
      <c r="B12" s="6" t="s">
        <v>8</v>
      </c>
      <c r="C12" s="6" t="str">
        <f>"202307080213"</f>
        <v>202307080213</v>
      </c>
      <c r="D12" s="6" t="s">
        <v>18</v>
      </c>
      <c r="E12" s="9">
        <v>64.82</v>
      </c>
      <c r="F12" s="6">
        <v>10</v>
      </c>
      <c r="G12" s="6"/>
    </row>
    <row r="13" spans="1:7" ht="24.75" customHeight="1">
      <c r="A13" s="6">
        <v>11</v>
      </c>
      <c r="B13" s="6" t="s">
        <v>8</v>
      </c>
      <c r="C13" s="6" t="str">
        <f>"202307080205"</f>
        <v>202307080205</v>
      </c>
      <c r="D13" s="6" t="s">
        <v>19</v>
      </c>
      <c r="E13" s="9">
        <v>63.98</v>
      </c>
      <c r="F13" s="6">
        <v>11</v>
      </c>
      <c r="G13" s="6"/>
    </row>
    <row r="14" spans="1:7" ht="24.75" customHeight="1">
      <c r="A14" s="6">
        <v>12</v>
      </c>
      <c r="B14" s="6" t="s">
        <v>8</v>
      </c>
      <c r="C14" s="6" t="str">
        <f>"202307080201"</f>
        <v>202307080201</v>
      </c>
      <c r="D14" s="6" t="s">
        <v>20</v>
      </c>
      <c r="E14" s="9">
        <v>61.47</v>
      </c>
      <c r="F14" s="6">
        <v>12</v>
      </c>
      <c r="G14" s="6"/>
    </row>
    <row r="15" spans="1:7" ht="24.75" customHeight="1">
      <c r="A15" s="6">
        <v>13</v>
      </c>
      <c r="B15" s="6" t="s">
        <v>8</v>
      </c>
      <c r="C15" s="6" t="str">
        <f>"202307080203"</f>
        <v>202307080203</v>
      </c>
      <c r="D15" s="6" t="s">
        <v>21</v>
      </c>
      <c r="E15" s="9">
        <v>61.21</v>
      </c>
      <c r="F15" s="6">
        <v>13</v>
      </c>
      <c r="G15" s="6"/>
    </row>
    <row r="16" spans="1:7" ht="24.75" customHeight="1">
      <c r="A16" s="6">
        <v>14</v>
      </c>
      <c r="B16" s="6" t="s">
        <v>8</v>
      </c>
      <c r="C16" s="6" t="str">
        <f>"202307080202"</f>
        <v>202307080202</v>
      </c>
      <c r="D16" s="6" t="s">
        <v>22</v>
      </c>
      <c r="E16" s="9">
        <v>59.56</v>
      </c>
      <c r="F16" s="6">
        <v>14</v>
      </c>
      <c r="G16" s="6"/>
    </row>
    <row r="17" spans="1:7" ht="24.75" customHeight="1">
      <c r="A17" s="6">
        <v>15</v>
      </c>
      <c r="B17" s="6" t="s">
        <v>8</v>
      </c>
      <c r="C17" s="6" t="str">
        <f>"202307080217"</f>
        <v>202307080217</v>
      </c>
      <c r="D17" s="6" t="s">
        <v>23</v>
      </c>
      <c r="E17" s="9">
        <v>57.7</v>
      </c>
      <c r="F17" s="6">
        <v>15</v>
      </c>
      <c r="G17" s="6"/>
    </row>
    <row r="18" spans="1:7" ht="24.75" customHeight="1">
      <c r="A18" s="6">
        <v>16</v>
      </c>
      <c r="B18" s="6" t="s">
        <v>8</v>
      </c>
      <c r="C18" s="6" t="str">
        <f>"202307080209"</f>
        <v>202307080209</v>
      </c>
      <c r="D18" s="6" t="s">
        <v>24</v>
      </c>
      <c r="E18" s="9">
        <v>55.94</v>
      </c>
      <c r="F18" s="6">
        <v>16</v>
      </c>
      <c r="G18" s="6"/>
    </row>
    <row r="19" spans="1:7" ht="24.75" customHeight="1">
      <c r="A19" s="6">
        <v>17</v>
      </c>
      <c r="B19" s="6" t="s">
        <v>8</v>
      </c>
      <c r="C19" s="6" t="str">
        <f>"202307080222"</f>
        <v>202307080222</v>
      </c>
      <c r="D19" s="6" t="s">
        <v>25</v>
      </c>
      <c r="E19" s="9">
        <v>55.55</v>
      </c>
      <c r="F19" s="6">
        <v>17</v>
      </c>
      <c r="G19" s="6"/>
    </row>
    <row r="20" spans="1:7" ht="24.75" customHeight="1">
      <c r="A20" s="6">
        <v>18</v>
      </c>
      <c r="B20" s="6" t="s">
        <v>8</v>
      </c>
      <c r="C20" s="6" t="str">
        <f>"202307080204"</f>
        <v>202307080204</v>
      </c>
      <c r="D20" s="6" t="s">
        <v>26</v>
      </c>
      <c r="E20" s="9">
        <v>0</v>
      </c>
      <c r="F20" s="6"/>
      <c r="G20" s="6" t="s">
        <v>27</v>
      </c>
    </row>
    <row r="21" spans="1:7" ht="24.75" customHeight="1">
      <c r="A21" s="6">
        <v>19</v>
      </c>
      <c r="B21" s="6" t="s">
        <v>8</v>
      </c>
      <c r="C21" s="6" t="str">
        <f>"202307080210"</f>
        <v>202307080210</v>
      </c>
      <c r="D21" s="6" t="s">
        <v>28</v>
      </c>
      <c r="E21" s="9">
        <v>0</v>
      </c>
      <c r="F21" s="6"/>
      <c r="G21" s="6" t="s">
        <v>27</v>
      </c>
    </row>
    <row r="22" spans="1:7" ht="24.75" customHeight="1">
      <c r="A22" s="6">
        <v>20</v>
      </c>
      <c r="B22" s="6" t="s">
        <v>8</v>
      </c>
      <c r="C22" s="6" t="str">
        <f>"202307080211"</f>
        <v>202307080211</v>
      </c>
      <c r="D22" s="6" t="s">
        <v>29</v>
      </c>
      <c r="E22" s="9">
        <v>0</v>
      </c>
      <c r="F22" s="6"/>
      <c r="G22" s="6" t="s">
        <v>27</v>
      </c>
    </row>
    <row r="23" spans="1:7" ht="24.75" customHeight="1">
      <c r="A23" s="6">
        <v>21</v>
      </c>
      <c r="B23" s="6" t="s">
        <v>8</v>
      </c>
      <c r="C23" s="6" t="str">
        <f>"202307080212"</f>
        <v>202307080212</v>
      </c>
      <c r="D23" s="6" t="s">
        <v>30</v>
      </c>
      <c r="E23" s="9">
        <v>0</v>
      </c>
      <c r="F23" s="6"/>
      <c r="G23" s="6" t="s">
        <v>27</v>
      </c>
    </row>
    <row r="24" spans="1:7" ht="24.75" customHeight="1">
      <c r="A24" s="6">
        <v>22</v>
      </c>
      <c r="B24" s="6" t="s">
        <v>8</v>
      </c>
      <c r="C24" s="6" t="str">
        <f>"202307080216"</f>
        <v>202307080216</v>
      </c>
      <c r="D24" s="6" t="s">
        <v>31</v>
      </c>
      <c r="E24" s="9">
        <v>0</v>
      </c>
      <c r="F24" s="6"/>
      <c r="G24" s="6" t="s">
        <v>27</v>
      </c>
    </row>
    <row r="25" spans="1:7" ht="24.75" customHeight="1">
      <c r="A25" s="6">
        <v>23</v>
      </c>
      <c r="B25" s="6" t="s">
        <v>8</v>
      </c>
      <c r="C25" s="6" t="str">
        <f>"202307080218"</f>
        <v>202307080218</v>
      </c>
      <c r="D25" s="6" t="s">
        <v>32</v>
      </c>
      <c r="E25" s="9">
        <v>0</v>
      </c>
      <c r="F25" s="6"/>
      <c r="G25" s="6" t="s">
        <v>27</v>
      </c>
    </row>
    <row r="26" spans="1:7" ht="24.75" customHeight="1">
      <c r="A26" s="6">
        <v>24</v>
      </c>
      <c r="B26" s="6" t="s">
        <v>8</v>
      </c>
      <c r="C26" s="6" t="str">
        <f>"202307080220"</f>
        <v>202307080220</v>
      </c>
      <c r="D26" s="6" t="s">
        <v>33</v>
      </c>
      <c r="E26" s="9">
        <v>0</v>
      </c>
      <c r="F26" s="6"/>
      <c r="G26" s="6" t="s">
        <v>27</v>
      </c>
    </row>
    <row r="27" spans="1:7" ht="24.75" customHeight="1">
      <c r="A27" s="6">
        <v>25</v>
      </c>
      <c r="B27" s="6" t="s">
        <v>8</v>
      </c>
      <c r="C27" s="6" t="str">
        <f>"202307080221"</f>
        <v>202307080221</v>
      </c>
      <c r="D27" s="6" t="s">
        <v>34</v>
      </c>
      <c r="E27" s="9">
        <v>0</v>
      </c>
      <c r="F27" s="6"/>
      <c r="G27" s="6" t="s">
        <v>27</v>
      </c>
    </row>
    <row r="28" spans="1:7" ht="24.75" customHeight="1">
      <c r="A28" s="6">
        <v>26</v>
      </c>
      <c r="B28" s="6" t="s">
        <v>8</v>
      </c>
      <c r="C28" s="6" t="str">
        <f>"202307080223"</f>
        <v>202307080223</v>
      </c>
      <c r="D28" s="6" t="s">
        <v>35</v>
      </c>
      <c r="E28" s="9">
        <v>0</v>
      </c>
      <c r="F28" s="6"/>
      <c r="G28" s="6" t="s">
        <v>27</v>
      </c>
    </row>
    <row r="29" spans="1:7" ht="24.75" customHeight="1">
      <c r="A29" s="6">
        <v>27</v>
      </c>
      <c r="B29" s="6" t="s">
        <v>8</v>
      </c>
      <c r="C29" s="6" t="str">
        <f>"202307080225"</f>
        <v>202307080225</v>
      </c>
      <c r="D29" s="6" t="s">
        <v>36</v>
      </c>
      <c r="E29" s="9">
        <v>0</v>
      </c>
      <c r="F29" s="6"/>
      <c r="G29" s="6" t="s">
        <v>27</v>
      </c>
    </row>
    <row r="30" spans="1:7" ht="24.75" customHeight="1">
      <c r="A30" s="6">
        <v>28</v>
      </c>
      <c r="B30" s="6" t="s">
        <v>8</v>
      </c>
      <c r="C30" s="6" t="str">
        <f>"202307080228"</f>
        <v>202307080228</v>
      </c>
      <c r="D30" s="6" t="s">
        <v>37</v>
      </c>
      <c r="E30" s="9">
        <v>0</v>
      </c>
      <c r="F30" s="6"/>
      <c r="G30" s="6" t="s">
        <v>27</v>
      </c>
    </row>
    <row r="31" spans="1:7" ht="24.75" customHeight="1">
      <c r="A31" s="6">
        <v>29</v>
      </c>
      <c r="B31" s="6" t="s">
        <v>8</v>
      </c>
      <c r="C31" s="6" t="str">
        <f>"202307080229"</f>
        <v>202307080229</v>
      </c>
      <c r="D31" s="6" t="s">
        <v>38</v>
      </c>
      <c r="E31" s="9">
        <v>0</v>
      </c>
      <c r="F31" s="6"/>
      <c r="G31" s="6" t="s">
        <v>27</v>
      </c>
    </row>
    <row r="32" spans="1:7" ht="24.75" customHeight="1">
      <c r="A32" s="6">
        <v>30</v>
      </c>
      <c r="B32" s="6" t="s">
        <v>39</v>
      </c>
      <c r="C32" s="6" t="str">
        <f>"202307080302"</f>
        <v>202307080302</v>
      </c>
      <c r="D32" s="6" t="s">
        <v>40</v>
      </c>
      <c r="E32" s="7">
        <v>71.21</v>
      </c>
      <c r="F32" s="8">
        <v>1</v>
      </c>
      <c r="G32" s="6"/>
    </row>
    <row r="33" spans="1:7" ht="24.75" customHeight="1">
      <c r="A33" s="6">
        <v>31</v>
      </c>
      <c r="B33" s="6" t="s">
        <v>39</v>
      </c>
      <c r="C33" s="6" t="str">
        <f>"202307080301"</f>
        <v>202307080301</v>
      </c>
      <c r="D33" s="6" t="s">
        <v>41</v>
      </c>
      <c r="E33" s="9">
        <v>67.55</v>
      </c>
      <c r="F33" s="6">
        <v>2</v>
      </c>
      <c r="G33" s="6"/>
    </row>
    <row r="34" spans="1:7" ht="24.75" customHeight="1">
      <c r="A34" s="6">
        <v>32</v>
      </c>
      <c r="B34" s="6" t="s">
        <v>39</v>
      </c>
      <c r="C34" s="6" t="str">
        <f>"202307080230"</f>
        <v>202307080230</v>
      </c>
      <c r="D34" s="6" t="s">
        <v>42</v>
      </c>
      <c r="E34" s="9">
        <v>67.39</v>
      </c>
      <c r="F34" s="6">
        <v>3</v>
      </c>
      <c r="G34" s="6"/>
    </row>
    <row r="35" spans="1:7" ht="24.75" customHeight="1">
      <c r="A35" s="6">
        <v>33</v>
      </c>
      <c r="B35" s="6" t="s">
        <v>39</v>
      </c>
      <c r="C35" s="6" t="str">
        <f>"202307080231"</f>
        <v>202307080231</v>
      </c>
      <c r="D35" s="6" t="s">
        <v>43</v>
      </c>
      <c r="E35" s="9">
        <v>66.47</v>
      </c>
      <c r="F35" s="6">
        <v>4</v>
      </c>
      <c r="G35" s="6"/>
    </row>
    <row r="36" spans="1:7" ht="24.75" customHeight="1">
      <c r="A36" s="6">
        <v>34</v>
      </c>
      <c r="B36" s="6" t="s">
        <v>44</v>
      </c>
      <c r="C36" s="6" t="str">
        <f>"202307080305"</f>
        <v>202307080305</v>
      </c>
      <c r="D36" s="8" t="s">
        <v>45</v>
      </c>
      <c r="E36" s="7">
        <v>73.12</v>
      </c>
      <c r="F36" s="8">
        <v>1</v>
      </c>
      <c r="G36" s="6"/>
    </row>
    <row r="37" spans="1:7" ht="24.75" customHeight="1">
      <c r="A37" s="6">
        <v>35</v>
      </c>
      <c r="B37" s="6" t="s">
        <v>44</v>
      </c>
      <c r="C37" s="6" t="str">
        <f>"202307080303"</f>
        <v>202307080303</v>
      </c>
      <c r="D37" s="8" t="s">
        <v>46</v>
      </c>
      <c r="E37" s="7">
        <v>64.09</v>
      </c>
      <c r="F37" s="8">
        <v>2</v>
      </c>
      <c r="G37" s="6"/>
    </row>
    <row r="38" spans="1:7" ht="24.75" customHeight="1">
      <c r="A38" s="6">
        <v>36</v>
      </c>
      <c r="B38" s="6" t="s">
        <v>44</v>
      </c>
      <c r="C38" s="6" t="str">
        <f>"202307080308"</f>
        <v>202307080308</v>
      </c>
      <c r="D38" s="8" t="s">
        <v>47</v>
      </c>
      <c r="E38" s="7">
        <v>64.01</v>
      </c>
      <c r="F38" s="8">
        <v>3</v>
      </c>
      <c r="G38" s="6"/>
    </row>
    <row r="39" spans="1:7" ht="24.75" customHeight="1">
      <c r="A39" s="6">
        <v>37</v>
      </c>
      <c r="B39" s="6" t="s">
        <v>44</v>
      </c>
      <c r="C39" s="6" t="str">
        <f>"202307080306"</f>
        <v>202307080306</v>
      </c>
      <c r="D39" s="6" t="s">
        <v>48</v>
      </c>
      <c r="E39" s="9">
        <v>56.6</v>
      </c>
      <c r="F39" s="6">
        <v>4</v>
      </c>
      <c r="G39" s="6"/>
    </row>
    <row r="40" spans="1:7" ht="24.75" customHeight="1">
      <c r="A40" s="6">
        <v>38</v>
      </c>
      <c r="B40" s="6" t="s">
        <v>44</v>
      </c>
      <c r="C40" s="6" t="str">
        <f>"202307080304"</f>
        <v>202307080304</v>
      </c>
      <c r="D40" s="6" t="s">
        <v>49</v>
      </c>
      <c r="E40" s="9">
        <v>54.19</v>
      </c>
      <c r="F40" s="6">
        <v>5</v>
      </c>
      <c r="G40" s="6"/>
    </row>
    <row r="41" spans="1:7" ht="24.75" customHeight="1">
      <c r="A41" s="6">
        <v>39</v>
      </c>
      <c r="B41" s="6" t="s">
        <v>44</v>
      </c>
      <c r="C41" s="6" t="str">
        <f>"202307080307"</f>
        <v>202307080307</v>
      </c>
      <c r="D41" s="6" t="s">
        <v>50</v>
      </c>
      <c r="E41" s="9">
        <v>0</v>
      </c>
      <c r="F41" s="6"/>
      <c r="G41" s="6" t="s">
        <v>27</v>
      </c>
    </row>
    <row r="42" spans="1:7" ht="24.75" customHeight="1">
      <c r="A42" s="6">
        <v>40</v>
      </c>
      <c r="B42" s="6" t="s">
        <v>51</v>
      </c>
      <c r="C42" s="6" t="str">
        <f>"202307080316"</f>
        <v>202307080316</v>
      </c>
      <c r="D42" s="6" t="s">
        <v>52</v>
      </c>
      <c r="E42" s="7">
        <v>66.73</v>
      </c>
      <c r="F42" s="8">
        <v>1</v>
      </c>
      <c r="G42" s="10"/>
    </row>
    <row r="43" spans="1:7" ht="24.75" customHeight="1">
      <c r="A43" s="6">
        <v>41</v>
      </c>
      <c r="B43" s="6" t="s">
        <v>51</v>
      </c>
      <c r="C43" s="6" t="str">
        <f>"202307080312"</f>
        <v>202307080312</v>
      </c>
      <c r="D43" s="6" t="s">
        <v>53</v>
      </c>
      <c r="E43" s="7">
        <v>66.06</v>
      </c>
      <c r="F43" s="8">
        <v>2</v>
      </c>
      <c r="G43" s="6"/>
    </row>
    <row r="44" spans="1:7" ht="24.75" customHeight="1">
      <c r="A44" s="6">
        <v>42</v>
      </c>
      <c r="B44" s="6" t="s">
        <v>51</v>
      </c>
      <c r="C44" s="6" t="str">
        <f>"202307080314"</f>
        <v>202307080314</v>
      </c>
      <c r="D44" s="6" t="s">
        <v>54</v>
      </c>
      <c r="E44" s="7">
        <v>65.2</v>
      </c>
      <c r="F44" s="8">
        <v>3</v>
      </c>
      <c r="G44" s="6"/>
    </row>
    <row r="45" spans="1:7" ht="24.75" customHeight="1">
      <c r="A45" s="6">
        <v>43</v>
      </c>
      <c r="B45" s="6" t="s">
        <v>51</v>
      </c>
      <c r="C45" s="6" t="str">
        <f>"202307080317"</f>
        <v>202307080317</v>
      </c>
      <c r="D45" s="6" t="s">
        <v>55</v>
      </c>
      <c r="E45" s="9">
        <v>63.15</v>
      </c>
      <c r="F45" s="6">
        <v>4</v>
      </c>
      <c r="G45" s="6"/>
    </row>
    <row r="46" spans="1:7" ht="24.75" customHeight="1">
      <c r="A46" s="6">
        <v>44</v>
      </c>
      <c r="B46" s="6" t="s">
        <v>51</v>
      </c>
      <c r="C46" s="6" t="str">
        <f>"202307080311"</f>
        <v>202307080311</v>
      </c>
      <c r="D46" s="6" t="s">
        <v>56</v>
      </c>
      <c r="E46" s="9">
        <v>61.56</v>
      </c>
      <c r="F46" s="6">
        <v>5</v>
      </c>
      <c r="G46" s="6"/>
    </row>
    <row r="47" spans="1:7" ht="24.75" customHeight="1">
      <c r="A47" s="6">
        <v>45</v>
      </c>
      <c r="B47" s="6" t="s">
        <v>51</v>
      </c>
      <c r="C47" s="6" t="str">
        <f>"202307080313"</f>
        <v>202307080313</v>
      </c>
      <c r="D47" s="6" t="s">
        <v>57</v>
      </c>
      <c r="E47" s="9">
        <v>60.82</v>
      </c>
      <c r="F47" s="6">
        <v>6</v>
      </c>
      <c r="G47" s="6"/>
    </row>
    <row r="48" spans="1:7" ht="24.75" customHeight="1">
      <c r="A48" s="6">
        <v>46</v>
      </c>
      <c r="B48" s="6" t="s">
        <v>51</v>
      </c>
      <c r="C48" s="6" t="str">
        <f>"202307080315"</f>
        <v>202307080315</v>
      </c>
      <c r="D48" s="6" t="s">
        <v>58</v>
      </c>
      <c r="E48" s="9">
        <v>0</v>
      </c>
      <c r="F48" s="6"/>
      <c r="G48" s="6" t="s">
        <v>27</v>
      </c>
    </row>
    <row r="49" spans="1:7" ht="24.75" customHeight="1">
      <c r="A49" s="6">
        <v>47</v>
      </c>
      <c r="B49" s="6" t="s">
        <v>59</v>
      </c>
      <c r="C49" s="6" t="str">
        <f>"202307080324"</f>
        <v>202307080324</v>
      </c>
      <c r="D49" s="6" t="s">
        <v>60</v>
      </c>
      <c r="E49" s="7">
        <v>65.1</v>
      </c>
      <c r="F49" s="8">
        <v>1</v>
      </c>
      <c r="G49" s="6"/>
    </row>
    <row r="50" spans="1:7" ht="24.75" customHeight="1">
      <c r="A50" s="6">
        <v>48</v>
      </c>
      <c r="B50" s="6" t="s">
        <v>59</v>
      </c>
      <c r="C50" s="6" t="str">
        <f>"202307080321"</f>
        <v>202307080321</v>
      </c>
      <c r="D50" s="6" t="s">
        <v>61</v>
      </c>
      <c r="E50" s="7">
        <v>61.83</v>
      </c>
      <c r="F50" s="8">
        <v>2</v>
      </c>
      <c r="G50" s="6"/>
    </row>
    <row r="51" spans="1:9" ht="24.75" customHeight="1">
      <c r="A51" s="6">
        <v>49</v>
      </c>
      <c r="B51" s="6" t="s">
        <v>59</v>
      </c>
      <c r="C51" s="6" t="str">
        <f>"202307080326"</f>
        <v>202307080326</v>
      </c>
      <c r="D51" s="6" t="s">
        <v>62</v>
      </c>
      <c r="E51" s="9">
        <v>48.07</v>
      </c>
      <c r="F51" s="6">
        <v>3</v>
      </c>
      <c r="G51" s="6"/>
      <c r="I51" s="11"/>
    </row>
    <row r="52" spans="1:7" ht="24.75" customHeight="1">
      <c r="A52" s="6">
        <v>50</v>
      </c>
      <c r="B52" s="6" t="s">
        <v>59</v>
      </c>
      <c r="C52" s="6" t="str">
        <f>"202307080320"</f>
        <v>202307080320</v>
      </c>
      <c r="D52" s="6" t="s">
        <v>63</v>
      </c>
      <c r="E52" s="9">
        <v>0</v>
      </c>
      <c r="F52" s="6"/>
      <c r="G52" s="6" t="s">
        <v>27</v>
      </c>
    </row>
    <row r="53" spans="1:7" ht="24.75" customHeight="1">
      <c r="A53" s="6">
        <v>51</v>
      </c>
      <c r="B53" s="6" t="s">
        <v>59</v>
      </c>
      <c r="C53" s="6" t="str">
        <f>"202307080322"</f>
        <v>202307080322</v>
      </c>
      <c r="D53" s="6" t="s">
        <v>64</v>
      </c>
      <c r="E53" s="9">
        <v>0</v>
      </c>
      <c r="F53" s="6"/>
      <c r="G53" s="6" t="s">
        <v>27</v>
      </c>
    </row>
    <row r="54" spans="1:7" ht="24.75" customHeight="1">
      <c r="A54" s="6">
        <v>52</v>
      </c>
      <c r="B54" s="6" t="s">
        <v>59</v>
      </c>
      <c r="C54" s="6" t="str">
        <f>"202307080323"</f>
        <v>202307080323</v>
      </c>
      <c r="D54" s="6" t="s">
        <v>65</v>
      </c>
      <c r="E54" s="9">
        <v>0</v>
      </c>
      <c r="F54" s="6"/>
      <c r="G54" s="6" t="s">
        <v>27</v>
      </c>
    </row>
    <row r="55" spans="1:7" ht="24.75" customHeight="1">
      <c r="A55" s="6">
        <v>53</v>
      </c>
      <c r="B55" s="6" t="s">
        <v>59</v>
      </c>
      <c r="C55" s="6" t="str">
        <f>"202307080325"</f>
        <v>202307080325</v>
      </c>
      <c r="D55" s="6" t="s">
        <v>66</v>
      </c>
      <c r="E55" s="9">
        <v>0</v>
      </c>
      <c r="F55" s="6"/>
      <c r="G55" s="6" t="s">
        <v>27</v>
      </c>
    </row>
    <row r="56" spans="1:7" ht="24.75" customHeight="1">
      <c r="A56" s="6">
        <v>54</v>
      </c>
      <c r="B56" s="6" t="s">
        <v>67</v>
      </c>
      <c r="C56" s="6" t="str">
        <f>"202307080401"</f>
        <v>202307080401</v>
      </c>
      <c r="D56" s="6" t="s">
        <v>68</v>
      </c>
      <c r="E56" s="7">
        <v>62.37</v>
      </c>
      <c r="F56" s="8">
        <v>1</v>
      </c>
      <c r="G56" s="6"/>
    </row>
    <row r="57" spans="1:7" ht="24.75" customHeight="1">
      <c r="A57" s="6">
        <v>55</v>
      </c>
      <c r="B57" s="6" t="s">
        <v>67</v>
      </c>
      <c r="C57" s="6" t="str">
        <f>"202307080327"</f>
        <v>202307080327</v>
      </c>
      <c r="D57" s="6" t="s">
        <v>69</v>
      </c>
      <c r="E57" s="7">
        <v>60.21</v>
      </c>
      <c r="F57" s="8">
        <v>2</v>
      </c>
      <c r="G57" s="6"/>
    </row>
    <row r="58" spans="1:7" ht="24.75" customHeight="1">
      <c r="A58" s="6">
        <v>56</v>
      </c>
      <c r="B58" s="6" t="s">
        <v>67</v>
      </c>
      <c r="C58" s="6" t="str">
        <f>"202307080330"</f>
        <v>202307080330</v>
      </c>
      <c r="D58" s="6" t="s">
        <v>70</v>
      </c>
      <c r="E58" s="9">
        <v>54.86</v>
      </c>
      <c r="F58" s="6">
        <v>3</v>
      </c>
      <c r="G58" s="6"/>
    </row>
    <row r="59" spans="1:7" ht="24.75" customHeight="1">
      <c r="A59" s="6">
        <v>57</v>
      </c>
      <c r="B59" s="6" t="s">
        <v>67</v>
      </c>
      <c r="C59" s="6" t="str">
        <f>"202307080328"</f>
        <v>202307080328</v>
      </c>
      <c r="D59" s="6" t="s">
        <v>71</v>
      </c>
      <c r="E59" s="9">
        <v>0</v>
      </c>
      <c r="F59" s="6"/>
      <c r="G59" s="6" t="s">
        <v>27</v>
      </c>
    </row>
    <row r="60" spans="1:7" ht="24.75" customHeight="1">
      <c r="A60" s="6">
        <v>58</v>
      </c>
      <c r="B60" s="6" t="s">
        <v>67</v>
      </c>
      <c r="C60" s="6" t="str">
        <f>"202307080329"</f>
        <v>202307080329</v>
      </c>
      <c r="D60" s="6" t="s">
        <v>72</v>
      </c>
      <c r="E60" s="9">
        <v>0</v>
      </c>
      <c r="F60" s="6"/>
      <c r="G60" s="6" t="s">
        <v>27</v>
      </c>
    </row>
    <row r="61" spans="1:7" ht="24.75" customHeight="1">
      <c r="A61" s="6">
        <v>59</v>
      </c>
      <c r="B61" s="6" t="s">
        <v>67</v>
      </c>
      <c r="C61" s="6" t="str">
        <f>"202307080331"</f>
        <v>202307080331</v>
      </c>
      <c r="D61" s="6" t="s">
        <v>73</v>
      </c>
      <c r="E61" s="9">
        <v>0</v>
      </c>
      <c r="F61" s="6"/>
      <c r="G61" s="6" t="s">
        <v>27</v>
      </c>
    </row>
    <row r="62" spans="1:7" ht="24.75" customHeight="1">
      <c r="A62" s="6">
        <v>60</v>
      </c>
      <c r="B62" s="6" t="s">
        <v>74</v>
      </c>
      <c r="C62" s="6" t="str">
        <f>"202307080404"</f>
        <v>202307080404</v>
      </c>
      <c r="D62" s="6" t="s">
        <v>75</v>
      </c>
      <c r="E62" s="7">
        <v>72.7</v>
      </c>
      <c r="F62" s="8">
        <v>1</v>
      </c>
      <c r="G62" s="6"/>
    </row>
    <row r="63" spans="1:7" ht="24.75" customHeight="1">
      <c r="A63" s="6">
        <v>61</v>
      </c>
      <c r="B63" s="6" t="s">
        <v>74</v>
      </c>
      <c r="C63" s="6" t="str">
        <f>"202307080406"</f>
        <v>202307080406</v>
      </c>
      <c r="D63" s="6" t="s">
        <v>76</v>
      </c>
      <c r="E63" s="7">
        <v>72</v>
      </c>
      <c r="F63" s="8">
        <v>2</v>
      </c>
      <c r="G63" s="6"/>
    </row>
    <row r="64" spans="1:7" ht="24.75" customHeight="1">
      <c r="A64" s="6">
        <v>62</v>
      </c>
      <c r="B64" s="6" t="s">
        <v>74</v>
      </c>
      <c r="C64" s="6" t="str">
        <f>"202307080402"</f>
        <v>202307080402</v>
      </c>
      <c r="D64" s="6" t="s">
        <v>77</v>
      </c>
      <c r="E64" s="7">
        <v>66.59</v>
      </c>
      <c r="F64" s="8">
        <v>3</v>
      </c>
      <c r="G64" s="6"/>
    </row>
    <row r="65" spans="1:7" ht="24.75" customHeight="1">
      <c r="A65" s="6">
        <v>63</v>
      </c>
      <c r="B65" s="6" t="s">
        <v>74</v>
      </c>
      <c r="C65" s="6" t="str">
        <f>"202307080409"</f>
        <v>202307080409</v>
      </c>
      <c r="D65" s="6" t="s">
        <v>78</v>
      </c>
      <c r="E65" s="9">
        <v>65.13</v>
      </c>
      <c r="F65" s="6">
        <v>4</v>
      </c>
      <c r="G65" s="6"/>
    </row>
    <row r="66" spans="1:7" ht="24.75" customHeight="1">
      <c r="A66" s="6">
        <v>64</v>
      </c>
      <c r="B66" s="6" t="s">
        <v>74</v>
      </c>
      <c r="C66" s="6" t="str">
        <f>"202307080408"</f>
        <v>202307080408</v>
      </c>
      <c r="D66" s="6" t="s">
        <v>79</v>
      </c>
      <c r="E66" s="9">
        <v>61.67</v>
      </c>
      <c r="F66" s="6">
        <v>5</v>
      </c>
      <c r="G66" s="6"/>
    </row>
    <row r="67" spans="1:7" ht="24.75" customHeight="1">
      <c r="A67" s="6">
        <v>65</v>
      </c>
      <c r="B67" s="6" t="s">
        <v>74</v>
      </c>
      <c r="C67" s="6" t="str">
        <f>"202307080405"</f>
        <v>202307080405</v>
      </c>
      <c r="D67" s="6" t="s">
        <v>80</v>
      </c>
      <c r="E67" s="9">
        <v>55.87</v>
      </c>
      <c r="F67" s="6">
        <v>6</v>
      </c>
      <c r="G67" s="6"/>
    </row>
    <row r="68" spans="1:7" ht="24.75" customHeight="1">
      <c r="A68" s="6">
        <v>66</v>
      </c>
      <c r="B68" s="6" t="s">
        <v>74</v>
      </c>
      <c r="C68" s="6" t="str">
        <f>"202307080403"</f>
        <v>202307080403</v>
      </c>
      <c r="D68" s="6" t="s">
        <v>81</v>
      </c>
      <c r="E68" s="9">
        <v>0</v>
      </c>
      <c r="F68" s="6"/>
      <c r="G68" s="6" t="s">
        <v>27</v>
      </c>
    </row>
    <row r="69" spans="1:7" ht="24.75" customHeight="1">
      <c r="A69" s="6">
        <v>67</v>
      </c>
      <c r="B69" s="6" t="s">
        <v>74</v>
      </c>
      <c r="C69" s="6" t="str">
        <f>"202307080407"</f>
        <v>202307080407</v>
      </c>
      <c r="D69" s="6" t="s">
        <v>82</v>
      </c>
      <c r="E69" s="9">
        <v>0</v>
      </c>
      <c r="F69" s="6"/>
      <c r="G69" s="6" t="s">
        <v>27</v>
      </c>
    </row>
    <row r="70" spans="1:7" ht="24.75" customHeight="1">
      <c r="A70" s="6">
        <v>68</v>
      </c>
      <c r="B70" s="6" t="s">
        <v>83</v>
      </c>
      <c r="C70" s="6" t="str">
        <f>"202307080413"</f>
        <v>202307080413</v>
      </c>
      <c r="D70" s="6" t="s">
        <v>84</v>
      </c>
      <c r="E70" s="7">
        <v>69.48</v>
      </c>
      <c r="F70" s="8">
        <v>1</v>
      </c>
      <c r="G70" s="6"/>
    </row>
    <row r="71" spans="1:7" ht="24.75" customHeight="1">
      <c r="A71" s="6">
        <v>69</v>
      </c>
      <c r="B71" s="6" t="s">
        <v>83</v>
      </c>
      <c r="C71" s="6" t="str">
        <f>"202307080415"</f>
        <v>202307080415</v>
      </c>
      <c r="D71" s="6" t="s">
        <v>85</v>
      </c>
      <c r="E71" s="7">
        <v>62.25</v>
      </c>
      <c r="F71" s="8">
        <v>2</v>
      </c>
      <c r="G71" s="6"/>
    </row>
    <row r="72" spans="1:7" ht="24.75" customHeight="1">
      <c r="A72" s="6">
        <v>70</v>
      </c>
      <c r="B72" s="6" t="s">
        <v>83</v>
      </c>
      <c r="C72" s="6" t="str">
        <f>"202307080410"</f>
        <v>202307080410</v>
      </c>
      <c r="D72" s="6" t="s">
        <v>86</v>
      </c>
      <c r="E72" s="9">
        <v>58.33</v>
      </c>
      <c r="F72" s="6">
        <v>3</v>
      </c>
      <c r="G72" s="6"/>
    </row>
    <row r="73" spans="1:7" ht="24.75" customHeight="1">
      <c r="A73" s="6">
        <v>71</v>
      </c>
      <c r="B73" s="6" t="s">
        <v>83</v>
      </c>
      <c r="C73" s="6" t="str">
        <f>"202307080411"</f>
        <v>202307080411</v>
      </c>
      <c r="D73" s="6" t="s">
        <v>87</v>
      </c>
      <c r="E73" s="9">
        <v>52.97</v>
      </c>
      <c r="F73" s="6">
        <v>4</v>
      </c>
      <c r="G73" s="6"/>
    </row>
    <row r="74" spans="1:7" ht="24.75" customHeight="1">
      <c r="A74" s="6">
        <v>72</v>
      </c>
      <c r="B74" s="6" t="s">
        <v>83</v>
      </c>
      <c r="C74" s="6" t="str">
        <f>"202307080412"</f>
        <v>202307080412</v>
      </c>
      <c r="D74" s="6" t="s">
        <v>88</v>
      </c>
      <c r="E74" s="9">
        <v>0</v>
      </c>
      <c r="F74" s="6"/>
      <c r="G74" s="6" t="s">
        <v>27</v>
      </c>
    </row>
    <row r="75" spans="1:7" ht="24.75" customHeight="1">
      <c r="A75" s="6">
        <v>73</v>
      </c>
      <c r="B75" s="6" t="s">
        <v>83</v>
      </c>
      <c r="C75" s="6" t="str">
        <f>"202307080414"</f>
        <v>202307080414</v>
      </c>
      <c r="D75" s="6" t="s">
        <v>89</v>
      </c>
      <c r="E75" s="9">
        <v>0</v>
      </c>
      <c r="F75" s="6"/>
      <c r="G75" s="6" t="s">
        <v>27</v>
      </c>
    </row>
    <row r="76" spans="1:7" ht="24.75" customHeight="1">
      <c r="A76" s="6">
        <v>74</v>
      </c>
      <c r="B76" s="6" t="s">
        <v>83</v>
      </c>
      <c r="C76" s="6" t="str">
        <f>"202307080416"</f>
        <v>202307080416</v>
      </c>
      <c r="D76" s="6" t="s">
        <v>90</v>
      </c>
      <c r="E76" s="9">
        <v>0</v>
      </c>
      <c r="F76" s="6"/>
      <c r="G76" s="6" t="s">
        <v>27</v>
      </c>
    </row>
    <row r="77" spans="1:7" ht="24.75" customHeight="1">
      <c r="A77" s="6">
        <v>75</v>
      </c>
      <c r="B77" s="6" t="s">
        <v>91</v>
      </c>
      <c r="C77" s="6" t="str">
        <f>"202307080422"</f>
        <v>202307080422</v>
      </c>
      <c r="D77" s="6" t="s">
        <v>92</v>
      </c>
      <c r="E77" s="7">
        <v>67.15</v>
      </c>
      <c r="F77" s="8">
        <v>1</v>
      </c>
      <c r="G77" s="6"/>
    </row>
    <row r="78" spans="1:7" ht="24.75" customHeight="1">
      <c r="A78" s="6">
        <v>76</v>
      </c>
      <c r="B78" s="6" t="s">
        <v>91</v>
      </c>
      <c r="C78" s="6" t="str">
        <f>"202307080421"</f>
        <v>202307080421</v>
      </c>
      <c r="D78" s="6" t="s">
        <v>93</v>
      </c>
      <c r="E78" s="7">
        <v>61.4</v>
      </c>
      <c r="F78" s="8">
        <v>2</v>
      </c>
      <c r="G78" s="6"/>
    </row>
    <row r="79" spans="1:7" ht="24.75" customHeight="1">
      <c r="A79" s="6">
        <v>77</v>
      </c>
      <c r="B79" s="6" t="s">
        <v>91</v>
      </c>
      <c r="C79" s="6" t="str">
        <f>"202307080420"</f>
        <v>202307080420</v>
      </c>
      <c r="D79" s="6" t="s">
        <v>94</v>
      </c>
      <c r="E79" s="7">
        <v>59.16</v>
      </c>
      <c r="F79" s="8">
        <v>3</v>
      </c>
      <c r="G79" s="6"/>
    </row>
    <row r="80" spans="1:7" ht="24.75" customHeight="1">
      <c r="A80" s="6">
        <v>78</v>
      </c>
      <c r="B80" s="6" t="s">
        <v>91</v>
      </c>
      <c r="C80" s="6" t="str">
        <f>"202307080419"</f>
        <v>202307080419</v>
      </c>
      <c r="D80" s="6" t="s">
        <v>95</v>
      </c>
      <c r="E80" s="9">
        <v>58.38</v>
      </c>
      <c r="F80" s="6">
        <v>4</v>
      </c>
      <c r="G80" s="6"/>
    </row>
    <row r="81" spans="1:7" ht="24.75" customHeight="1">
      <c r="A81" s="6">
        <v>79</v>
      </c>
      <c r="B81" s="6" t="s">
        <v>91</v>
      </c>
      <c r="C81" s="6" t="str">
        <f>"202307080425"</f>
        <v>202307080425</v>
      </c>
      <c r="D81" s="6" t="s">
        <v>96</v>
      </c>
      <c r="E81" s="9">
        <v>46.58</v>
      </c>
      <c r="F81" s="6">
        <v>5</v>
      </c>
      <c r="G81" s="6"/>
    </row>
    <row r="82" spans="1:7" ht="24.75" customHeight="1">
      <c r="A82" s="6">
        <v>80</v>
      </c>
      <c r="B82" s="6" t="s">
        <v>91</v>
      </c>
      <c r="C82" s="6" t="str">
        <f>"202307080418"</f>
        <v>202307080418</v>
      </c>
      <c r="D82" s="6" t="s">
        <v>97</v>
      </c>
      <c r="E82" s="9">
        <v>0</v>
      </c>
      <c r="F82" s="6"/>
      <c r="G82" s="6" t="s">
        <v>27</v>
      </c>
    </row>
    <row r="83" spans="1:7" ht="24.75" customHeight="1">
      <c r="A83" s="6">
        <v>81</v>
      </c>
      <c r="B83" s="6" t="s">
        <v>91</v>
      </c>
      <c r="C83" s="6" t="str">
        <f>"202307080423"</f>
        <v>202307080423</v>
      </c>
      <c r="D83" s="6" t="s">
        <v>98</v>
      </c>
      <c r="E83" s="9">
        <v>0</v>
      </c>
      <c r="F83" s="6"/>
      <c r="G83" s="6" t="s">
        <v>27</v>
      </c>
    </row>
    <row r="84" spans="1:7" ht="24.75" customHeight="1">
      <c r="A84" s="6">
        <v>82</v>
      </c>
      <c r="B84" s="6" t="s">
        <v>91</v>
      </c>
      <c r="C84" s="6" t="str">
        <f>"202307080424"</f>
        <v>202307080424</v>
      </c>
      <c r="D84" s="6" t="s">
        <v>99</v>
      </c>
      <c r="E84" s="9">
        <v>0</v>
      </c>
      <c r="F84" s="6"/>
      <c r="G84" s="6" t="s">
        <v>27</v>
      </c>
    </row>
    <row r="85" spans="1:7" ht="24.75" customHeight="1">
      <c r="A85" s="6">
        <v>83</v>
      </c>
      <c r="B85" s="6" t="s">
        <v>100</v>
      </c>
      <c r="C85" s="6" t="str">
        <f>"202307080427"</f>
        <v>202307080427</v>
      </c>
      <c r="D85" s="6" t="s">
        <v>101</v>
      </c>
      <c r="E85" s="7">
        <v>67.54</v>
      </c>
      <c r="F85" s="8">
        <v>1</v>
      </c>
      <c r="G85" s="6"/>
    </row>
    <row r="86" spans="1:7" ht="24.75" customHeight="1">
      <c r="A86" s="6">
        <v>84</v>
      </c>
      <c r="B86" s="6" t="s">
        <v>100</v>
      </c>
      <c r="C86" s="6" t="str">
        <f>"202307080426"</f>
        <v>202307080426</v>
      </c>
      <c r="D86" s="6" t="s">
        <v>102</v>
      </c>
      <c r="E86" s="9">
        <v>66.48</v>
      </c>
      <c r="F86" s="6">
        <v>2</v>
      </c>
      <c r="G86" s="6"/>
    </row>
    <row r="87" spans="1:7" ht="24.75" customHeight="1">
      <c r="A87" s="6">
        <v>85</v>
      </c>
      <c r="B87" s="6" t="s">
        <v>100</v>
      </c>
      <c r="C87" s="6" t="str">
        <f>"202307080430"</f>
        <v>202307080430</v>
      </c>
      <c r="D87" s="6" t="s">
        <v>103</v>
      </c>
      <c r="E87" s="9">
        <v>66.35</v>
      </c>
      <c r="F87" s="6">
        <v>3</v>
      </c>
      <c r="G87" s="6"/>
    </row>
    <row r="88" spans="1:7" ht="24.75" customHeight="1">
      <c r="A88" s="6">
        <v>86</v>
      </c>
      <c r="B88" s="6" t="s">
        <v>100</v>
      </c>
      <c r="C88" s="6" t="str">
        <f>"202307080428"</f>
        <v>202307080428</v>
      </c>
      <c r="D88" s="6" t="s">
        <v>104</v>
      </c>
      <c r="E88" s="9">
        <v>0</v>
      </c>
      <c r="F88" s="6"/>
      <c r="G88" s="6" t="s">
        <v>27</v>
      </c>
    </row>
    <row r="89" spans="1:7" ht="24.75" customHeight="1">
      <c r="A89" s="6">
        <v>87</v>
      </c>
      <c r="B89" s="6" t="s">
        <v>100</v>
      </c>
      <c r="C89" s="6" t="str">
        <f>"202307080429"</f>
        <v>202307080429</v>
      </c>
      <c r="D89" s="6" t="s">
        <v>105</v>
      </c>
      <c r="E89" s="9">
        <v>0</v>
      </c>
      <c r="F89" s="6"/>
      <c r="G89" s="6" t="s">
        <v>27</v>
      </c>
    </row>
    <row r="90" spans="1:7" ht="24.75" customHeight="1">
      <c r="A90" s="6">
        <v>88</v>
      </c>
      <c r="B90" s="6" t="s">
        <v>106</v>
      </c>
      <c r="C90" s="6" t="str">
        <f>"202307080503"</f>
        <v>202307080503</v>
      </c>
      <c r="D90" s="6" t="s">
        <v>107</v>
      </c>
      <c r="E90" s="7">
        <v>73.32</v>
      </c>
      <c r="F90" s="8">
        <v>1</v>
      </c>
      <c r="G90" s="6"/>
    </row>
    <row r="91" spans="1:7" ht="24.75" customHeight="1">
      <c r="A91" s="6">
        <v>89</v>
      </c>
      <c r="B91" s="6" t="s">
        <v>106</v>
      </c>
      <c r="C91" s="6" t="str">
        <f>"202307080528"</f>
        <v>202307080528</v>
      </c>
      <c r="D91" s="6" t="s">
        <v>108</v>
      </c>
      <c r="E91" s="7">
        <v>72.65</v>
      </c>
      <c r="F91" s="8">
        <v>2</v>
      </c>
      <c r="G91" s="6"/>
    </row>
    <row r="92" spans="1:9" ht="24.75" customHeight="1">
      <c r="A92" s="6">
        <v>90</v>
      </c>
      <c r="B92" s="6" t="s">
        <v>106</v>
      </c>
      <c r="C92" s="6" t="str">
        <f>"202307080516"</f>
        <v>202307080516</v>
      </c>
      <c r="D92" s="6" t="s">
        <v>109</v>
      </c>
      <c r="E92" s="7">
        <v>70.31</v>
      </c>
      <c r="F92" s="8">
        <v>3</v>
      </c>
      <c r="G92" s="6"/>
      <c r="I92" s="12"/>
    </row>
    <row r="93" spans="1:7" ht="24.75" customHeight="1">
      <c r="A93" s="6">
        <v>91</v>
      </c>
      <c r="B93" s="6" t="s">
        <v>106</v>
      </c>
      <c r="C93" s="6" t="str">
        <f>"202307080513"</f>
        <v>202307080513</v>
      </c>
      <c r="D93" s="6" t="s">
        <v>110</v>
      </c>
      <c r="E93" s="7">
        <v>65.45</v>
      </c>
      <c r="F93" s="8">
        <v>4</v>
      </c>
      <c r="G93" s="6"/>
    </row>
    <row r="94" spans="1:7" ht="24.75" customHeight="1">
      <c r="A94" s="6">
        <v>92</v>
      </c>
      <c r="B94" s="6" t="s">
        <v>106</v>
      </c>
      <c r="C94" s="6" t="str">
        <f>"202307080524"</f>
        <v>202307080524</v>
      </c>
      <c r="D94" s="6" t="s">
        <v>111</v>
      </c>
      <c r="E94" s="7">
        <v>64.23</v>
      </c>
      <c r="F94" s="8">
        <v>5</v>
      </c>
      <c r="G94" s="6"/>
    </row>
    <row r="95" spans="1:7" ht="24.75" customHeight="1">
      <c r="A95" s="6">
        <v>93</v>
      </c>
      <c r="B95" s="6" t="s">
        <v>106</v>
      </c>
      <c r="C95" s="6" t="str">
        <f>"202307080523"</f>
        <v>202307080523</v>
      </c>
      <c r="D95" s="6" t="s">
        <v>112</v>
      </c>
      <c r="E95" s="7">
        <v>64.08</v>
      </c>
      <c r="F95" s="8">
        <v>6</v>
      </c>
      <c r="G95" s="6"/>
    </row>
    <row r="96" spans="1:7" ht="24.75" customHeight="1">
      <c r="A96" s="6">
        <v>94</v>
      </c>
      <c r="B96" s="6" t="s">
        <v>106</v>
      </c>
      <c r="C96" s="6" t="str">
        <f>"202307080505"</f>
        <v>202307080505</v>
      </c>
      <c r="D96" s="6" t="s">
        <v>113</v>
      </c>
      <c r="E96" s="9">
        <v>63.79</v>
      </c>
      <c r="F96" s="6">
        <v>7</v>
      </c>
      <c r="G96" s="6"/>
    </row>
    <row r="97" spans="1:7" ht="24.75" customHeight="1">
      <c r="A97" s="6">
        <v>95</v>
      </c>
      <c r="B97" s="6" t="s">
        <v>106</v>
      </c>
      <c r="C97" s="6" t="str">
        <f>"202307080502"</f>
        <v>202307080502</v>
      </c>
      <c r="D97" s="6" t="s">
        <v>114</v>
      </c>
      <c r="E97" s="9">
        <v>63.3</v>
      </c>
      <c r="F97" s="6">
        <v>8</v>
      </c>
      <c r="G97" s="6"/>
    </row>
    <row r="98" spans="1:7" ht="24.75" customHeight="1">
      <c r="A98" s="6">
        <v>96</v>
      </c>
      <c r="B98" s="6" t="s">
        <v>106</v>
      </c>
      <c r="C98" s="6" t="str">
        <f>"202307080501"</f>
        <v>202307080501</v>
      </c>
      <c r="D98" s="6" t="s">
        <v>115</v>
      </c>
      <c r="E98" s="9">
        <v>63</v>
      </c>
      <c r="F98" s="6">
        <v>9</v>
      </c>
      <c r="G98" s="6"/>
    </row>
    <row r="99" spans="1:7" ht="24.75" customHeight="1">
      <c r="A99" s="6">
        <v>97</v>
      </c>
      <c r="B99" s="6" t="s">
        <v>106</v>
      </c>
      <c r="C99" s="6" t="str">
        <f>"202307080517"</f>
        <v>202307080517</v>
      </c>
      <c r="D99" s="6" t="s">
        <v>116</v>
      </c>
      <c r="E99" s="9">
        <v>60.23</v>
      </c>
      <c r="F99" s="6">
        <v>10</v>
      </c>
      <c r="G99" s="6"/>
    </row>
    <row r="100" spans="1:7" ht="24.75" customHeight="1">
      <c r="A100" s="6">
        <v>98</v>
      </c>
      <c r="B100" s="6" t="s">
        <v>106</v>
      </c>
      <c r="C100" s="6" t="str">
        <f>"202307080520"</f>
        <v>202307080520</v>
      </c>
      <c r="D100" s="6" t="s">
        <v>117</v>
      </c>
      <c r="E100" s="9">
        <v>60.12</v>
      </c>
      <c r="F100" s="6">
        <v>11</v>
      </c>
      <c r="G100" s="6"/>
    </row>
    <row r="101" spans="1:7" ht="24.75" customHeight="1">
      <c r="A101" s="6">
        <v>99</v>
      </c>
      <c r="B101" s="6" t="s">
        <v>106</v>
      </c>
      <c r="C101" s="6" t="str">
        <f>"202307080512"</f>
        <v>202307080512</v>
      </c>
      <c r="D101" s="6" t="s">
        <v>118</v>
      </c>
      <c r="E101" s="9">
        <v>60.1</v>
      </c>
      <c r="F101" s="6">
        <v>12</v>
      </c>
      <c r="G101" s="6"/>
    </row>
    <row r="102" spans="1:7" ht="24.75" customHeight="1">
      <c r="A102" s="6">
        <v>100</v>
      </c>
      <c r="B102" s="6" t="s">
        <v>106</v>
      </c>
      <c r="C102" s="6" t="str">
        <f>"202307080515"</f>
        <v>202307080515</v>
      </c>
      <c r="D102" s="6" t="s">
        <v>119</v>
      </c>
      <c r="E102" s="9">
        <v>59.24</v>
      </c>
      <c r="F102" s="6">
        <v>13</v>
      </c>
      <c r="G102" s="6"/>
    </row>
    <row r="103" spans="1:7" ht="24.75" customHeight="1">
      <c r="A103" s="6">
        <v>101</v>
      </c>
      <c r="B103" s="6" t="s">
        <v>106</v>
      </c>
      <c r="C103" s="6" t="str">
        <f>"202307080506"</f>
        <v>202307080506</v>
      </c>
      <c r="D103" s="6" t="s">
        <v>120</v>
      </c>
      <c r="E103" s="9">
        <v>58.57</v>
      </c>
      <c r="F103" s="6">
        <v>14</v>
      </c>
      <c r="G103" s="6"/>
    </row>
    <row r="104" spans="1:7" ht="24.75" customHeight="1">
      <c r="A104" s="6">
        <v>102</v>
      </c>
      <c r="B104" s="6" t="s">
        <v>106</v>
      </c>
      <c r="C104" s="6" t="str">
        <f>"202307080526"</f>
        <v>202307080526</v>
      </c>
      <c r="D104" s="6" t="s">
        <v>121</v>
      </c>
      <c r="E104" s="9">
        <v>58.27</v>
      </c>
      <c r="F104" s="6">
        <v>15</v>
      </c>
      <c r="G104" s="6"/>
    </row>
    <row r="105" spans="1:7" ht="24.75" customHeight="1">
      <c r="A105" s="6">
        <v>103</v>
      </c>
      <c r="B105" s="6" t="s">
        <v>106</v>
      </c>
      <c r="C105" s="6" t="str">
        <f>"202307080527"</f>
        <v>202307080527</v>
      </c>
      <c r="D105" s="6" t="s">
        <v>122</v>
      </c>
      <c r="E105" s="9">
        <v>57.47</v>
      </c>
      <c r="F105" s="6">
        <v>16</v>
      </c>
      <c r="G105" s="6"/>
    </row>
    <row r="106" spans="1:7" ht="24.75" customHeight="1">
      <c r="A106" s="6">
        <v>104</v>
      </c>
      <c r="B106" s="6" t="s">
        <v>106</v>
      </c>
      <c r="C106" s="6" t="str">
        <f>"202307080525"</f>
        <v>202307080525</v>
      </c>
      <c r="D106" s="6" t="s">
        <v>123</v>
      </c>
      <c r="E106" s="9">
        <v>57.22</v>
      </c>
      <c r="F106" s="6">
        <v>17</v>
      </c>
      <c r="G106" s="6"/>
    </row>
    <row r="107" spans="1:7" ht="24.75" customHeight="1">
      <c r="A107" s="6">
        <v>105</v>
      </c>
      <c r="B107" s="6" t="s">
        <v>106</v>
      </c>
      <c r="C107" s="6" t="str">
        <f>"202307080514"</f>
        <v>202307080514</v>
      </c>
      <c r="D107" s="6" t="s">
        <v>124</v>
      </c>
      <c r="E107" s="9">
        <v>56.65</v>
      </c>
      <c r="F107" s="6">
        <v>18</v>
      </c>
      <c r="G107" s="6"/>
    </row>
    <row r="108" spans="1:7" ht="24.75" customHeight="1">
      <c r="A108" s="6">
        <v>106</v>
      </c>
      <c r="B108" s="6" t="s">
        <v>106</v>
      </c>
      <c r="C108" s="6" t="str">
        <f>"202307080509"</f>
        <v>202307080509</v>
      </c>
      <c r="D108" s="6" t="s">
        <v>125</v>
      </c>
      <c r="E108" s="9">
        <v>55.89</v>
      </c>
      <c r="F108" s="6">
        <v>19</v>
      </c>
      <c r="G108" s="6"/>
    </row>
    <row r="109" spans="1:7" ht="24.75" customHeight="1">
      <c r="A109" s="6">
        <v>107</v>
      </c>
      <c r="B109" s="6" t="s">
        <v>106</v>
      </c>
      <c r="C109" s="6" t="str">
        <f>"202307080518"</f>
        <v>202307080518</v>
      </c>
      <c r="D109" s="6" t="s">
        <v>126</v>
      </c>
      <c r="E109" s="9">
        <v>51.74</v>
      </c>
      <c r="F109" s="6">
        <v>20</v>
      </c>
      <c r="G109" s="6"/>
    </row>
    <row r="110" spans="1:7" ht="24.75" customHeight="1">
      <c r="A110" s="6">
        <v>108</v>
      </c>
      <c r="B110" s="6" t="s">
        <v>106</v>
      </c>
      <c r="C110" s="6" t="str">
        <f>"202307080521"</f>
        <v>202307080521</v>
      </c>
      <c r="D110" s="6" t="s">
        <v>127</v>
      </c>
      <c r="E110" s="9">
        <v>48.44</v>
      </c>
      <c r="F110" s="6">
        <v>21</v>
      </c>
      <c r="G110" s="6"/>
    </row>
    <row r="111" spans="1:7" ht="24.75" customHeight="1">
      <c r="A111" s="6">
        <v>109</v>
      </c>
      <c r="B111" s="6" t="s">
        <v>106</v>
      </c>
      <c r="C111" s="6" t="str">
        <f>"202307080504"</f>
        <v>202307080504</v>
      </c>
      <c r="D111" s="6" t="s">
        <v>128</v>
      </c>
      <c r="E111" s="9">
        <v>0</v>
      </c>
      <c r="F111" s="6"/>
      <c r="G111" s="6" t="s">
        <v>27</v>
      </c>
    </row>
    <row r="112" spans="1:7" ht="24.75" customHeight="1">
      <c r="A112" s="6">
        <v>110</v>
      </c>
      <c r="B112" s="6" t="s">
        <v>106</v>
      </c>
      <c r="C112" s="6" t="str">
        <f>"202307080507"</f>
        <v>202307080507</v>
      </c>
      <c r="D112" s="6" t="s">
        <v>129</v>
      </c>
      <c r="E112" s="9">
        <v>0</v>
      </c>
      <c r="F112" s="6"/>
      <c r="G112" s="6" t="s">
        <v>27</v>
      </c>
    </row>
    <row r="113" spans="1:7" ht="24.75" customHeight="1">
      <c r="A113" s="6">
        <v>111</v>
      </c>
      <c r="B113" s="6" t="s">
        <v>106</v>
      </c>
      <c r="C113" s="6" t="str">
        <f>"202307080508"</f>
        <v>202307080508</v>
      </c>
      <c r="D113" s="6" t="s">
        <v>130</v>
      </c>
      <c r="E113" s="9">
        <v>0</v>
      </c>
      <c r="F113" s="6"/>
      <c r="G113" s="6" t="s">
        <v>27</v>
      </c>
    </row>
    <row r="114" spans="1:7" ht="24.75" customHeight="1">
      <c r="A114" s="6">
        <v>112</v>
      </c>
      <c r="B114" s="6" t="s">
        <v>106</v>
      </c>
      <c r="C114" s="6" t="str">
        <f>"202307080510"</f>
        <v>202307080510</v>
      </c>
      <c r="D114" s="6" t="s">
        <v>131</v>
      </c>
      <c r="E114" s="9">
        <v>0</v>
      </c>
      <c r="F114" s="6"/>
      <c r="G114" s="6" t="s">
        <v>27</v>
      </c>
    </row>
    <row r="115" spans="1:7" ht="24.75" customHeight="1">
      <c r="A115" s="6">
        <v>113</v>
      </c>
      <c r="B115" s="6" t="s">
        <v>106</v>
      </c>
      <c r="C115" s="6" t="str">
        <f>"202307080511"</f>
        <v>202307080511</v>
      </c>
      <c r="D115" s="6" t="s">
        <v>132</v>
      </c>
      <c r="E115" s="9">
        <v>0</v>
      </c>
      <c r="F115" s="6"/>
      <c r="G115" s="6" t="s">
        <v>27</v>
      </c>
    </row>
    <row r="116" spans="1:7" ht="24.75" customHeight="1">
      <c r="A116" s="6">
        <v>114</v>
      </c>
      <c r="B116" s="6" t="s">
        <v>106</v>
      </c>
      <c r="C116" s="6" t="str">
        <f>"202307080519"</f>
        <v>202307080519</v>
      </c>
      <c r="D116" s="6" t="s">
        <v>133</v>
      </c>
      <c r="E116" s="9">
        <v>0</v>
      </c>
      <c r="F116" s="6"/>
      <c r="G116" s="6" t="s">
        <v>27</v>
      </c>
    </row>
    <row r="117" spans="1:7" ht="24.75" customHeight="1">
      <c r="A117" s="6">
        <v>115</v>
      </c>
      <c r="B117" s="6" t="s">
        <v>106</v>
      </c>
      <c r="C117" s="6" t="str">
        <f>"202307080522"</f>
        <v>202307080522</v>
      </c>
      <c r="D117" s="6" t="s">
        <v>134</v>
      </c>
      <c r="E117" s="9">
        <v>0</v>
      </c>
      <c r="F117" s="6"/>
      <c r="G117" s="6" t="s">
        <v>27</v>
      </c>
    </row>
  </sheetData>
  <sheetProtection selectLockedCells="1" selectUnlockedCells="1"/>
  <mergeCells count="1">
    <mergeCell ref="A1:G1"/>
  </mergeCells>
  <printOptions horizontalCentered="1"/>
  <pageMargins left="0.03937007874015748" right="0.03937007874015748" top="0.31496062992125984" bottom="0.2755905511811024" header="0.31496062992125984" footer="0.07874015748031496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清风明月</cp:lastModifiedBy>
  <cp:lastPrinted>2023-07-10T12:07:46Z</cp:lastPrinted>
  <dcterms:created xsi:type="dcterms:W3CDTF">2023-07-10T00:43:46Z</dcterms:created>
  <dcterms:modified xsi:type="dcterms:W3CDTF">2023-07-14T10:21:51Z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5EE75D92A9F9488DAE46CB989FBAD527_13</vt:lpwstr>
  </property>
  <property fmtid="{D5CDD505-2E9C-101B-9397-08002B2CF9AE}" pid="4" name="KSOProductBuildV">
    <vt:lpwstr>2052-11.1.0.14309</vt:lpwstr>
  </property>
</Properties>
</file>