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sheet1" sheetId="1" r:id="rId1"/>
  </sheets>
  <definedNames>
    <definedName name="_xlnm.Print_Titles" localSheetId="0">'sheet1'!$3:$3</definedName>
    <definedName name="_xlnm._FilterDatabase" localSheetId="0" hidden="1">'sheet1'!$A$3:$Q$34</definedName>
  </definedNames>
  <calcPr fullCalcOnLoad="1"/>
</workbook>
</file>

<file path=xl/sharedStrings.xml><?xml version="1.0" encoding="utf-8"?>
<sst xmlns="http://schemas.openxmlformats.org/spreadsheetml/2006/main" count="239" uniqueCount="88">
  <si>
    <t>附件</t>
  </si>
  <si>
    <t>绵阳市游仙区2023年上半年事业单位公开招聘工作人员考试总成绩及进入体检人员名单</t>
  </si>
  <si>
    <t>序号</t>
  </si>
  <si>
    <t>报考单位</t>
  </si>
  <si>
    <t>报考职位</t>
  </si>
  <si>
    <t>职位类别</t>
  </si>
  <si>
    <t>招聘人数</t>
  </si>
  <si>
    <t>姓名</t>
  </si>
  <si>
    <t>性别</t>
  </si>
  <si>
    <t>职位编号</t>
  </si>
  <si>
    <t>笔试成绩</t>
  </si>
  <si>
    <t>政策性加分</t>
  </si>
  <si>
    <t>笔试折合成绩（含加分）</t>
  </si>
  <si>
    <t>面试成绩</t>
  </si>
  <si>
    <t>面试折合成绩</t>
  </si>
  <si>
    <t>总成绩</t>
  </si>
  <si>
    <t>职位排名</t>
  </si>
  <si>
    <t>是否进入体检</t>
  </si>
  <si>
    <t>备注</t>
  </si>
  <si>
    <t>(游仙区)盐泉镇便民服务中心</t>
  </si>
  <si>
    <t>村镇建设工作人员</t>
  </si>
  <si>
    <t>综合管理类（A类）</t>
  </si>
  <si>
    <t>尹良</t>
  </si>
  <si>
    <t>男</t>
  </si>
  <si>
    <t>1102001</t>
  </si>
  <si>
    <t>是</t>
  </si>
  <si>
    <t>蒙婷</t>
  </si>
  <si>
    <t>女</t>
  </si>
  <si>
    <t>否</t>
  </si>
  <si>
    <t>伍霞</t>
  </si>
  <si>
    <t>(游仙区)盐泉中心卫生院</t>
  </si>
  <si>
    <t>财会</t>
  </si>
  <si>
    <t>社会科学专技类（B类）</t>
  </si>
  <si>
    <t>马丙昶</t>
  </si>
  <si>
    <t>2102002</t>
  </si>
  <si>
    <t>苟苹</t>
  </si>
  <si>
    <t>顾婕</t>
  </si>
  <si>
    <t>递补</t>
  </si>
  <si>
    <t>(游仙区)区不动产登记中心</t>
  </si>
  <si>
    <t>不动产登记工作人员</t>
  </si>
  <si>
    <t>自然科学专技类（C类）</t>
  </si>
  <si>
    <t>彭煜</t>
  </si>
  <si>
    <t>3102003</t>
  </si>
  <si>
    <t>李东</t>
  </si>
  <si>
    <t>(游仙区)游仙经济试验区社区卫生服务中心</t>
  </si>
  <si>
    <t>中医</t>
  </si>
  <si>
    <t>医疗卫生类（E类）-中医临床</t>
  </si>
  <si>
    <t>赵小梅</t>
  </si>
  <si>
    <t>5102004</t>
  </si>
  <si>
    <t>晏开铃</t>
  </si>
  <si>
    <t>何琼</t>
  </si>
  <si>
    <t>李芹芹</t>
  </si>
  <si>
    <t>(游仙区)游仙街道社区卫生服务中心</t>
  </si>
  <si>
    <t>顾霞</t>
  </si>
  <si>
    <t>5102005</t>
  </si>
  <si>
    <t>安银凤</t>
  </si>
  <si>
    <t>郑鹏</t>
  </si>
  <si>
    <t>中西医结合</t>
  </si>
  <si>
    <t>杨培浩</t>
  </si>
  <si>
    <t>5102006</t>
  </si>
  <si>
    <t>明月</t>
  </si>
  <si>
    <t>何瑶</t>
  </si>
  <si>
    <t>(游仙区)区人民医院</t>
  </si>
  <si>
    <t>临床</t>
  </si>
  <si>
    <t>医疗卫生类（E类）
-西医临床</t>
  </si>
  <si>
    <t>苏杨</t>
  </si>
  <si>
    <t>5202007</t>
  </si>
  <si>
    <t>黄昌建</t>
  </si>
  <si>
    <t>白洋</t>
  </si>
  <si>
    <t>5202008</t>
  </si>
  <si>
    <t>胡建</t>
  </si>
  <si>
    <t>(游仙区)区妇幼保健院</t>
  </si>
  <si>
    <t>杨超</t>
  </si>
  <si>
    <t>5202009</t>
  </si>
  <si>
    <t>刘玲</t>
  </si>
  <si>
    <t>熊星</t>
  </si>
  <si>
    <t>(游仙区)信义中心卫生院</t>
  </si>
  <si>
    <t>护理</t>
  </si>
  <si>
    <t>医疗卫生类（E类）-护理</t>
  </si>
  <si>
    <t>文杰</t>
  </si>
  <si>
    <t>5402010</t>
  </si>
  <si>
    <t>任海芳</t>
  </si>
  <si>
    <t>魏丽乐</t>
  </si>
  <si>
    <t>(游仙区)忠兴中心卫生院</t>
  </si>
  <si>
    <t>刘美辰</t>
  </si>
  <si>
    <t>5402011</t>
  </si>
  <si>
    <t>蒋菲菲</t>
  </si>
  <si>
    <t>官瑞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</si>
</sst>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0"/>
      <name val="宋体"/>
      <family val="0"/>
    </font>
    <font>
      <sz val="9"/>
      <name val="宋体"/>
      <family val="0"/>
    </font>
    <font>
      <sz val="8"/>
      <name val="宋体"/>
      <family val="0"/>
    </font>
    <font>
      <sz val="12"/>
      <name val="宋体"/>
      <family val="0"/>
    </font>
    <font>
      <sz val="12"/>
      <name val="黑体"/>
      <family val="0"/>
    </font>
    <font>
      <sz val="14"/>
      <name val="方正小标宋简体"/>
      <family val="4"/>
    </font>
    <font>
      <sz val="9"/>
      <color indexed="8"/>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8"/>
      <name val="宋体"/>
      <family val="0"/>
    </font>
    <font>
      <sz val="11"/>
      <color indexed="53"/>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8"/>
      <name val="Calibri"/>
      <family val="0"/>
    </font>
    <font>
      <sz val="12"/>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2">
    <xf numFmtId="0" fontId="0" fillId="0" borderId="0" xfId="0" applyAlignment="1">
      <alignment/>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9" fillId="0" borderId="0" xfId="0" applyFont="1" applyFill="1" applyAlignment="1" applyProtection="1">
      <alignment horizontal="center" vertical="center"/>
      <protection/>
    </xf>
    <xf numFmtId="0" fontId="49"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protection/>
    </xf>
    <xf numFmtId="0" fontId="49"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protection/>
    </xf>
    <xf numFmtId="0" fontId="49" fillId="0" borderId="0" xfId="0" applyFont="1" applyFill="1" applyAlignment="1">
      <alignment horizontal="center" vertical="center"/>
    </xf>
    <xf numFmtId="0" fontId="49" fillId="0" borderId="0" xfId="0" applyFont="1" applyFill="1" applyAlignment="1">
      <alignment horizontal="center" vertical="center"/>
    </xf>
    <xf numFmtId="0" fontId="5"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wrapText="1"/>
      <protection/>
    </xf>
    <xf numFmtId="0" fontId="47" fillId="0" borderId="9" xfId="0" applyFont="1" applyFill="1" applyBorder="1" applyAlignment="1" applyProtection="1">
      <alignment horizontal="center" vertical="center"/>
      <protection/>
    </xf>
    <xf numFmtId="0" fontId="47" fillId="0" borderId="9" xfId="0" applyFont="1" applyFill="1" applyBorder="1" applyAlignment="1" applyProtection="1">
      <alignment horizontal="center" vertical="center" wrapText="1"/>
      <protection/>
    </xf>
    <xf numFmtId="0" fontId="47" fillId="0" borderId="10" xfId="0" applyFont="1" applyFill="1" applyBorder="1" applyAlignment="1" applyProtection="1">
      <alignment horizontal="center" vertical="center" wrapText="1"/>
      <protection/>
    </xf>
    <xf numFmtId="0" fontId="47" fillId="0" borderId="9" xfId="0" applyFont="1" applyFill="1" applyBorder="1" applyAlignment="1" applyProtection="1">
      <alignment horizontal="center" vertical="center"/>
      <protection/>
    </xf>
    <xf numFmtId="0" fontId="47"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6" fillId="0" borderId="0" xfId="0" applyFont="1" applyFill="1" applyAlignment="1" applyProtection="1">
      <alignment horizontal="center" vertical="center"/>
      <protection/>
    </xf>
    <xf numFmtId="0" fontId="6" fillId="0" borderId="0" xfId="0" applyFont="1" applyFill="1" applyAlignment="1">
      <alignment horizontal="center" vertical="center"/>
    </xf>
    <xf numFmtId="0" fontId="47" fillId="0" borderId="9"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protection/>
    </xf>
    <xf numFmtId="0" fontId="50" fillId="0" borderId="9" xfId="0" applyFont="1" applyFill="1" applyBorder="1" applyAlignment="1" applyProtection="1">
      <alignment horizontal="center" vertical="center"/>
      <protection/>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4"/>
  <sheetViews>
    <sheetView tabSelected="1" view="pageBreakPreview" zoomScale="140" zoomScaleNormal="115" zoomScaleSheetLayoutView="140" workbookViewId="0" topLeftCell="A1">
      <pane xSplit="6" ySplit="3" topLeftCell="G4" activePane="bottomRight" state="frozen"/>
      <selection pane="bottomRight" activeCell="A4" sqref="A4:A34"/>
    </sheetView>
  </sheetViews>
  <sheetFormatPr defaultColWidth="9.140625" defaultRowHeight="12.75"/>
  <cols>
    <col min="1" max="1" width="4.7109375" style="3" customWidth="1"/>
    <col min="2" max="2" width="19.28125" style="3" customWidth="1"/>
    <col min="3" max="3" width="10.00390625" style="4" customWidth="1"/>
    <col min="4" max="4" width="16.8515625" style="4" customWidth="1"/>
    <col min="5" max="5" width="4.57421875" style="4" customWidth="1"/>
    <col min="6" max="6" width="6.28125" style="5" customWidth="1"/>
    <col min="7" max="7" width="4.28125" style="5" customWidth="1"/>
    <col min="8" max="8" width="6.8515625" style="5" customWidth="1"/>
    <col min="9" max="9" width="7.00390625" style="5" customWidth="1"/>
    <col min="10" max="10" width="6.00390625" style="5" customWidth="1"/>
    <col min="11" max="11" width="8.140625" style="6" customWidth="1"/>
    <col min="12" max="12" width="5.57421875" style="7" customWidth="1"/>
    <col min="13" max="13" width="5.57421875" style="5" customWidth="1"/>
    <col min="14" max="14" width="8.421875" style="5" customWidth="1"/>
    <col min="15" max="15" width="5.28125" style="8" customWidth="1"/>
    <col min="16" max="17" width="7.00390625" style="8" customWidth="1"/>
    <col min="18" max="16384" width="9.140625" style="9" customWidth="1"/>
  </cols>
  <sheetData>
    <row r="1" ht="14.25">
      <c r="A1" s="10" t="s">
        <v>0</v>
      </c>
    </row>
    <row r="2" spans="1:17" ht="18.75">
      <c r="A2" s="11" t="s">
        <v>1</v>
      </c>
      <c r="B2" s="11"/>
      <c r="C2" s="12"/>
      <c r="D2" s="12"/>
      <c r="E2" s="12"/>
      <c r="F2" s="11"/>
      <c r="G2" s="11"/>
      <c r="H2" s="11"/>
      <c r="I2" s="11"/>
      <c r="J2" s="11"/>
      <c r="K2" s="12"/>
      <c r="L2" s="22"/>
      <c r="M2" s="11"/>
      <c r="N2" s="11"/>
      <c r="O2" s="23"/>
      <c r="P2" s="23"/>
      <c r="Q2" s="23"/>
    </row>
    <row r="3" spans="1:17" s="1" customFormat="1" ht="42" customHeight="1">
      <c r="A3" s="13" t="s">
        <v>2</v>
      </c>
      <c r="B3" s="13" t="s">
        <v>3</v>
      </c>
      <c r="C3" s="14" t="s">
        <v>4</v>
      </c>
      <c r="D3" s="15" t="s">
        <v>5</v>
      </c>
      <c r="E3" s="14" t="s">
        <v>6</v>
      </c>
      <c r="F3" s="13" t="s">
        <v>7</v>
      </c>
      <c r="G3" s="13" t="s">
        <v>8</v>
      </c>
      <c r="H3" s="13" t="s">
        <v>9</v>
      </c>
      <c r="I3" s="13" t="s">
        <v>10</v>
      </c>
      <c r="J3" s="15" t="s">
        <v>11</v>
      </c>
      <c r="K3" s="14" t="s">
        <v>12</v>
      </c>
      <c r="L3" s="24" t="s">
        <v>13</v>
      </c>
      <c r="M3" s="14" t="s">
        <v>14</v>
      </c>
      <c r="N3" s="14" t="s">
        <v>15</v>
      </c>
      <c r="O3" s="25" t="s">
        <v>16</v>
      </c>
      <c r="P3" s="25" t="s">
        <v>17</v>
      </c>
      <c r="Q3" s="25" t="s">
        <v>18</v>
      </c>
    </row>
    <row r="4" spans="1:17" s="2" customFormat="1" ht="21.75" customHeight="1">
      <c r="A4" s="16">
        <v>1</v>
      </c>
      <c r="B4" s="17" t="s">
        <v>19</v>
      </c>
      <c r="C4" s="17" t="s">
        <v>20</v>
      </c>
      <c r="D4" s="17" t="s">
        <v>21</v>
      </c>
      <c r="E4" s="18">
        <v>1</v>
      </c>
      <c r="F4" s="19" t="s">
        <v>22</v>
      </c>
      <c r="G4" s="19" t="s">
        <v>23</v>
      </c>
      <c r="H4" s="20" t="s">
        <v>24</v>
      </c>
      <c r="I4" s="26">
        <v>63.166</v>
      </c>
      <c r="J4" s="26">
        <v>0</v>
      </c>
      <c r="K4" s="26">
        <v>37.9</v>
      </c>
      <c r="L4" s="27">
        <v>86</v>
      </c>
      <c r="M4" s="27">
        <f>L4*0.4</f>
        <v>34.4</v>
      </c>
      <c r="N4" s="27">
        <f>K4+M4</f>
        <v>72.3</v>
      </c>
      <c r="O4" s="28">
        <f>RANK(N4,$N$4:$N$6,0)</f>
        <v>1</v>
      </c>
      <c r="P4" s="29" t="s">
        <v>25</v>
      </c>
      <c r="Q4" s="29"/>
    </row>
    <row r="5" spans="1:17" s="2" customFormat="1" ht="21.75" customHeight="1">
      <c r="A5" s="16">
        <v>2</v>
      </c>
      <c r="B5" s="17" t="s">
        <v>19</v>
      </c>
      <c r="C5" s="17" t="s">
        <v>20</v>
      </c>
      <c r="D5" s="17" t="s">
        <v>21</v>
      </c>
      <c r="E5" s="18">
        <v>1</v>
      </c>
      <c r="F5" s="19" t="s">
        <v>26</v>
      </c>
      <c r="G5" s="19" t="s">
        <v>27</v>
      </c>
      <c r="H5" s="20" t="s">
        <v>24</v>
      </c>
      <c r="I5" s="26">
        <v>62.666</v>
      </c>
      <c r="J5" s="26">
        <v>0</v>
      </c>
      <c r="K5" s="26">
        <v>37.6</v>
      </c>
      <c r="L5" s="27">
        <v>85.6</v>
      </c>
      <c r="M5" s="27">
        <f aca="true" t="shared" si="0" ref="M5:M34">L5*0.4</f>
        <v>34.24</v>
      </c>
      <c r="N5" s="27">
        <f aca="true" t="shared" si="1" ref="N5:N34">K5+M5</f>
        <v>71.84</v>
      </c>
      <c r="O5" s="28">
        <f>RANK(N5,$N$4:$N$6,0)</f>
        <v>2</v>
      </c>
      <c r="P5" s="29" t="s">
        <v>28</v>
      </c>
      <c r="Q5" s="29"/>
    </row>
    <row r="6" spans="1:17" s="2" customFormat="1" ht="21.75" customHeight="1">
      <c r="A6" s="16">
        <v>3</v>
      </c>
      <c r="B6" s="17" t="s">
        <v>19</v>
      </c>
      <c r="C6" s="17" t="s">
        <v>20</v>
      </c>
      <c r="D6" s="17" t="s">
        <v>21</v>
      </c>
      <c r="E6" s="18">
        <v>1</v>
      </c>
      <c r="F6" s="19" t="s">
        <v>29</v>
      </c>
      <c r="G6" s="19" t="s">
        <v>27</v>
      </c>
      <c r="H6" s="20" t="s">
        <v>24</v>
      </c>
      <c r="I6" s="26">
        <v>61.666</v>
      </c>
      <c r="J6" s="26">
        <v>0</v>
      </c>
      <c r="K6" s="26">
        <v>37</v>
      </c>
      <c r="L6" s="27">
        <v>79.8</v>
      </c>
      <c r="M6" s="27">
        <f t="shared" si="0"/>
        <v>31.92</v>
      </c>
      <c r="N6" s="27">
        <f t="shared" si="1"/>
        <v>68.92</v>
      </c>
      <c r="O6" s="28">
        <f>RANK(N6,$N$4:$N$6,0)</f>
        <v>3</v>
      </c>
      <c r="P6" s="29" t="s">
        <v>28</v>
      </c>
      <c r="Q6" s="29"/>
    </row>
    <row r="7" spans="1:17" s="2" customFormat="1" ht="21.75" customHeight="1">
      <c r="A7" s="16">
        <v>4</v>
      </c>
      <c r="B7" s="17" t="s">
        <v>30</v>
      </c>
      <c r="C7" s="17" t="s">
        <v>31</v>
      </c>
      <c r="D7" s="17" t="s">
        <v>32</v>
      </c>
      <c r="E7" s="18">
        <v>1</v>
      </c>
      <c r="F7" s="19" t="s">
        <v>33</v>
      </c>
      <c r="G7" s="19" t="s">
        <v>23</v>
      </c>
      <c r="H7" s="20" t="s">
        <v>34</v>
      </c>
      <c r="I7" s="26">
        <v>67.166</v>
      </c>
      <c r="J7" s="26">
        <v>0</v>
      </c>
      <c r="K7" s="26">
        <v>40.3</v>
      </c>
      <c r="L7" s="27">
        <v>81.2</v>
      </c>
      <c r="M7" s="27">
        <f t="shared" si="0"/>
        <v>32.480000000000004</v>
      </c>
      <c r="N7" s="27">
        <f t="shared" si="1"/>
        <v>72.78</v>
      </c>
      <c r="O7" s="28">
        <f>RANK(N7,$N$7:$N$9,0)</f>
        <v>1</v>
      </c>
      <c r="P7" s="29" t="s">
        <v>25</v>
      </c>
      <c r="Q7" s="29"/>
    </row>
    <row r="8" spans="1:17" s="2" customFormat="1" ht="21.75" customHeight="1">
      <c r="A8" s="16">
        <v>5</v>
      </c>
      <c r="B8" s="17" t="s">
        <v>30</v>
      </c>
      <c r="C8" s="17" t="s">
        <v>31</v>
      </c>
      <c r="D8" s="17" t="s">
        <v>32</v>
      </c>
      <c r="E8" s="18">
        <v>1</v>
      </c>
      <c r="F8" s="19" t="s">
        <v>35</v>
      </c>
      <c r="G8" s="19" t="s">
        <v>27</v>
      </c>
      <c r="H8" s="20" t="s">
        <v>34</v>
      </c>
      <c r="I8" s="26">
        <v>66</v>
      </c>
      <c r="J8" s="26">
        <v>0</v>
      </c>
      <c r="K8" s="26">
        <v>39.6</v>
      </c>
      <c r="L8" s="27">
        <v>81.4</v>
      </c>
      <c r="M8" s="27">
        <f t="shared" si="0"/>
        <v>32.56</v>
      </c>
      <c r="N8" s="27">
        <f t="shared" si="1"/>
        <v>72.16</v>
      </c>
      <c r="O8" s="28">
        <f>RANK(N8,$N$7:$N$9,0)</f>
        <v>2</v>
      </c>
      <c r="P8" s="29" t="s">
        <v>28</v>
      </c>
      <c r="Q8" s="29"/>
    </row>
    <row r="9" spans="1:17" s="2" customFormat="1" ht="21.75" customHeight="1">
      <c r="A9" s="16">
        <v>6</v>
      </c>
      <c r="B9" s="17" t="s">
        <v>30</v>
      </c>
      <c r="C9" s="17" t="s">
        <v>31</v>
      </c>
      <c r="D9" s="17" t="s">
        <v>32</v>
      </c>
      <c r="E9" s="18">
        <v>1</v>
      </c>
      <c r="F9" s="19" t="s">
        <v>36</v>
      </c>
      <c r="G9" s="19" t="s">
        <v>27</v>
      </c>
      <c r="H9" s="20" t="s">
        <v>34</v>
      </c>
      <c r="I9" s="26">
        <v>60.5</v>
      </c>
      <c r="J9" s="26">
        <v>0</v>
      </c>
      <c r="K9" s="26">
        <v>36.3</v>
      </c>
      <c r="L9" s="27">
        <v>69.2</v>
      </c>
      <c r="M9" s="27">
        <f t="shared" si="0"/>
        <v>27.680000000000003</v>
      </c>
      <c r="N9" s="27">
        <f t="shared" si="1"/>
        <v>63.980000000000004</v>
      </c>
      <c r="O9" s="28">
        <f>RANK(N9,$N$7:$N$9,0)</f>
        <v>3</v>
      </c>
      <c r="P9" s="29" t="s">
        <v>28</v>
      </c>
      <c r="Q9" s="29" t="s">
        <v>37</v>
      </c>
    </row>
    <row r="10" spans="1:17" s="2" customFormat="1" ht="21.75" customHeight="1">
      <c r="A10" s="16">
        <v>7</v>
      </c>
      <c r="B10" s="17" t="s">
        <v>38</v>
      </c>
      <c r="C10" s="17" t="s">
        <v>39</v>
      </c>
      <c r="D10" s="17" t="s">
        <v>40</v>
      </c>
      <c r="E10" s="18">
        <v>1</v>
      </c>
      <c r="F10" s="19" t="s">
        <v>41</v>
      </c>
      <c r="G10" s="19" t="s">
        <v>23</v>
      </c>
      <c r="H10" s="20" t="s">
        <v>42</v>
      </c>
      <c r="I10" s="26">
        <v>63.833</v>
      </c>
      <c r="J10" s="26">
        <v>0</v>
      </c>
      <c r="K10" s="26">
        <v>38.3</v>
      </c>
      <c r="L10" s="27">
        <v>82.8</v>
      </c>
      <c r="M10" s="27">
        <f t="shared" si="0"/>
        <v>33.12</v>
      </c>
      <c r="N10" s="27">
        <f t="shared" si="1"/>
        <v>71.41999999999999</v>
      </c>
      <c r="O10" s="28">
        <f>RANK(N10,$N$10:$N$11,0)</f>
        <v>1</v>
      </c>
      <c r="P10" s="29" t="s">
        <v>25</v>
      </c>
      <c r="Q10" s="29"/>
    </row>
    <row r="11" spans="1:17" s="2" customFormat="1" ht="21.75" customHeight="1">
      <c r="A11" s="16">
        <v>8</v>
      </c>
      <c r="B11" s="17" t="s">
        <v>38</v>
      </c>
      <c r="C11" s="17" t="s">
        <v>39</v>
      </c>
      <c r="D11" s="17" t="s">
        <v>40</v>
      </c>
      <c r="E11" s="18">
        <v>1</v>
      </c>
      <c r="F11" s="19" t="s">
        <v>43</v>
      </c>
      <c r="G11" s="19" t="s">
        <v>23</v>
      </c>
      <c r="H11" s="20" t="s">
        <v>42</v>
      </c>
      <c r="I11" s="26">
        <v>59</v>
      </c>
      <c r="J11" s="26">
        <v>0</v>
      </c>
      <c r="K11" s="26">
        <v>35.4</v>
      </c>
      <c r="L11" s="27">
        <v>76.4</v>
      </c>
      <c r="M11" s="27">
        <f t="shared" si="0"/>
        <v>30.560000000000002</v>
      </c>
      <c r="N11" s="27">
        <f t="shared" si="1"/>
        <v>65.96000000000001</v>
      </c>
      <c r="O11" s="28">
        <f>RANK(N11,$N$10:$N$11,0)</f>
        <v>2</v>
      </c>
      <c r="P11" s="29" t="s">
        <v>28</v>
      </c>
      <c r="Q11" s="29" t="s">
        <v>37</v>
      </c>
    </row>
    <row r="12" spans="1:17" s="2" customFormat="1" ht="21.75" customHeight="1">
      <c r="A12" s="16">
        <v>9</v>
      </c>
      <c r="B12" s="17" t="s">
        <v>44</v>
      </c>
      <c r="C12" s="17" t="s">
        <v>45</v>
      </c>
      <c r="D12" s="17" t="s">
        <v>46</v>
      </c>
      <c r="E12" s="18">
        <v>2</v>
      </c>
      <c r="F12" s="19" t="s">
        <v>47</v>
      </c>
      <c r="G12" s="19" t="s">
        <v>27</v>
      </c>
      <c r="H12" s="20" t="s">
        <v>48</v>
      </c>
      <c r="I12" s="26">
        <v>63.633</v>
      </c>
      <c r="J12" s="26">
        <v>0</v>
      </c>
      <c r="K12" s="26">
        <v>38.18</v>
      </c>
      <c r="L12" s="27">
        <v>83.33</v>
      </c>
      <c r="M12" s="27">
        <f t="shared" si="0"/>
        <v>33.332</v>
      </c>
      <c r="N12" s="27">
        <f t="shared" si="1"/>
        <v>71.512</v>
      </c>
      <c r="O12" s="28">
        <f>RANK(N12,$N$12:$N$15,0)</f>
        <v>1</v>
      </c>
      <c r="P12" s="29" t="s">
        <v>25</v>
      </c>
      <c r="Q12" s="29"/>
    </row>
    <row r="13" spans="1:17" s="2" customFormat="1" ht="21.75" customHeight="1">
      <c r="A13" s="16">
        <v>10</v>
      </c>
      <c r="B13" s="17" t="s">
        <v>44</v>
      </c>
      <c r="C13" s="17" t="s">
        <v>45</v>
      </c>
      <c r="D13" s="17" t="s">
        <v>46</v>
      </c>
      <c r="E13" s="18">
        <v>2</v>
      </c>
      <c r="F13" s="19" t="s">
        <v>49</v>
      </c>
      <c r="G13" s="19" t="s">
        <v>27</v>
      </c>
      <c r="H13" s="20" t="s">
        <v>48</v>
      </c>
      <c r="I13" s="26">
        <v>59.233</v>
      </c>
      <c r="J13" s="26">
        <v>0</v>
      </c>
      <c r="K13" s="26">
        <v>35.54</v>
      </c>
      <c r="L13" s="27">
        <v>84.03</v>
      </c>
      <c r="M13" s="27">
        <f t="shared" si="0"/>
        <v>33.612</v>
      </c>
      <c r="N13" s="27">
        <f t="shared" si="1"/>
        <v>69.152</v>
      </c>
      <c r="O13" s="28">
        <f>RANK(N13,$N$12:$N$15,0)</f>
        <v>2</v>
      </c>
      <c r="P13" s="29" t="s">
        <v>25</v>
      </c>
      <c r="Q13" s="29"/>
    </row>
    <row r="14" spans="1:17" s="2" customFormat="1" ht="21.75" customHeight="1">
      <c r="A14" s="16">
        <v>11</v>
      </c>
      <c r="B14" s="17" t="s">
        <v>44</v>
      </c>
      <c r="C14" s="17" t="s">
        <v>45</v>
      </c>
      <c r="D14" s="17" t="s">
        <v>46</v>
      </c>
      <c r="E14" s="18">
        <v>2</v>
      </c>
      <c r="F14" s="19" t="s">
        <v>50</v>
      </c>
      <c r="G14" s="19" t="s">
        <v>27</v>
      </c>
      <c r="H14" s="20" t="s">
        <v>48</v>
      </c>
      <c r="I14" s="26">
        <v>57.6</v>
      </c>
      <c r="J14" s="26">
        <v>0</v>
      </c>
      <c r="K14" s="26">
        <v>34.56</v>
      </c>
      <c r="L14" s="27">
        <v>77.93</v>
      </c>
      <c r="M14" s="27">
        <f t="shared" si="0"/>
        <v>31.172000000000004</v>
      </c>
      <c r="N14" s="27">
        <f t="shared" si="1"/>
        <v>65.732</v>
      </c>
      <c r="O14" s="28">
        <f>RANK(N14,$N$12:$N$15,0)</f>
        <v>3</v>
      </c>
      <c r="P14" s="29" t="s">
        <v>28</v>
      </c>
      <c r="Q14" s="29"/>
    </row>
    <row r="15" spans="1:17" s="2" customFormat="1" ht="21.75" customHeight="1">
      <c r="A15" s="16">
        <v>12</v>
      </c>
      <c r="B15" s="17" t="s">
        <v>44</v>
      </c>
      <c r="C15" s="17" t="s">
        <v>45</v>
      </c>
      <c r="D15" s="17" t="s">
        <v>46</v>
      </c>
      <c r="E15" s="18">
        <v>2</v>
      </c>
      <c r="F15" s="19" t="s">
        <v>51</v>
      </c>
      <c r="G15" s="19" t="s">
        <v>27</v>
      </c>
      <c r="H15" s="20" t="s">
        <v>48</v>
      </c>
      <c r="I15" s="26">
        <v>55.966</v>
      </c>
      <c r="J15" s="26">
        <v>0</v>
      </c>
      <c r="K15" s="26">
        <v>33.58</v>
      </c>
      <c r="L15" s="27">
        <v>79.72</v>
      </c>
      <c r="M15" s="27">
        <f t="shared" si="0"/>
        <v>31.888</v>
      </c>
      <c r="N15" s="27">
        <f t="shared" si="1"/>
        <v>65.468</v>
      </c>
      <c r="O15" s="28">
        <f>RANK(N15,$N$12:$N$15,0)</f>
        <v>4</v>
      </c>
      <c r="P15" s="29" t="s">
        <v>28</v>
      </c>
      <c r="Q15" s="29"/>
    </row>
    <row r="16" spans="1:17" s="2" customFormat="1" ht="21.75" customHeight="1">
      <c r="A16" s="16">
        <v>13</v>
      </c>
      <c r="B16" s="17" t="s">
        <v>52</v>
      </c>
      <c r="C16" s="17" t="s">
        <v>45</v>
      </c>
      <c r="D16" s="17" t="s">
        <v>46</v>
      </c>
      <c r="E16" s="18">
        <v>1</v>
      </c>
      <c r="F16" s="19" t="s">
        <v>53</v>
      </c>
      <c r="G16" s="19" t="s">
        <v>27</v>
      </c>
      <c r="H16" s="20" t="s">
        <v>54</v>
      </c>
      <c r="I16" s="26">
        <v>56.266</v>
      </c>
      <c r="J16" s="26">
        <v>0</v>
      </c>
      <c r="K16" s="26">
        <v>33.76</v>
      </c>
      <c r="L16" s="27">
        <v>77.47</v>
      </c>
      <c r="M16" s="27">
        <f t="shared" si="0"/>
        <v>30.988</v>
      </c>
      <c r="N16" s="27">
        <f t="shared" si="1"/>
        <v>64.74799999999999</v>
      </c>
      <c r="O16" s="28">
        <f>RANK(N16,$N$16:$N$18,0)</f>
        <v>1</v>
      </c>
      <c r="P16" s="29" t="s">
        <v>25</v>
      </c>
      <c r="Q16" s="29"/>
    </row>
    <row r="17" spans="1:17" s="2" customFormat="1" ht="21.75" customHeight="1">
      <c r="A17" s="16">
        <v>14</v>
      </c>
      <c r="B17" s="17" t="s">
        <v>52</v>
      </c>
      <c r="C17" s="17" t="s">
        <v>45</v>
      </c>
      <c r="D17" s="17" t="s">
        <v>46</v>
      </c>
      <c r="E17" s="18">
        <v>1</v>
      </c>
      <c r="F17" s="19" t="s">
        <v>55</v>
      </c>
      <c r="G17" s="19" t="s">
        <v>27</v>
      </c>
      <c r="H17" s="20" t="s">
        <v>54</v>
      </c>
      <c r="I17" s="26">
        <v>54.266</v>
      </c>
      <c r="J17" s="26">
        <v>0</v>
      </c>
      <c r="K17" s="26">
        <v>32.56</v>
      </c>
      <c r="L17" s="27">
        <v>77.37</v>
      </c>
      <c r="M17" s="27">
        <f t="shared" si="0"/>
        <v>30.948000000000004</v>
      </c>
      <c r="N17" s="27">
        <f t="shared" si="1"/>
        <v>63.50800000000001</v>
      </c>
      <c r="O17" s="28">
        <f>RANK(N17,$N$16:$N$18,0)</f>
        <v>2</v>
      </c>
      <c r="P17" s="29" t="s">
        <v>28</v>
      </c>
      <c r="Q17" s="29"/>
    </row>
    <row r="18" spans="1:17" s="2" customFormat="1" ht="21.75" customHeight="1">
      <c r="A18" s="16">
        <v>15</v>
      </c>
      <c r="B18" s="17" t="s">
        <v>52</v>
      </c>
      <c r="C18" s="17" t="s">
        <v>45</v>
      </c>
      <c r="D18" s="17" t="s">
        <v>46</v>
      </c>
      <c r="E18" s="18">
        <v>1</v>
      </c>
      <c r="F18" s="19" t="s">
        <v>56</v>
      </c>
      <c r="G18" s="19" t="s">
        <v>23</v>
      </c>
      <c r="H18" s="20" t="s">
        <v>54</v>
      </c>
      <c r="I18" s="26">
        <v>48.933</v>
      </c>
      <c r="J18" s="26">
        <v>0</v>
      </c>
      <c r="K18" s="26">
        <v>29.36</v>
      </c>
      <c r="L18" s="27">
        <v>71.91</v>
      </c>
      <c r="M18" s="27">
        <f t="shared" si="0"/>
        <v>28.764</v>
      </c>
      <c r="N18" s="27">
        <f t="shared" si="1"/>
        <v>58.123999999999995</v>
      </c>
      <c r="O18" s="28">
        <f>RANK(N18,$N$16:$N$18,0)</f>
        <v>3</v>
      </c>
      <c r="P18" s="29" t="s">
        <v>28</v>
      </c>
      <c r="Q18" s="29"/>
    </row>
    <row r="19" spans="1:17" s="2" customFormat="1" ht="21.75" customHeight="1">
      <c r="A19" s="16">
        <v>16</v>
      </c>
      <c r="B19" s="17" t="s">
        <v>52</v>
      </c>
      <c r="C19" s="17" t="s">
        <v>57</v>
      </c>
      <c r="D19" s="17" t="s">
        <v>46</v>
      </c>
      <c r="E19" s="18">
        <v>1</v>
      </c>
      <c r="F19" s="19" t="s">
        <v>58</v>
      </c>
      <c r="G19" s="19" t="s">
        <v>23</v>
      </c>
      <c r="H19" s="20" t="s">
        <v>59</v>
      </c>
      <c r="I19" s="26">
        <v>51.933</v>
      </c>
      <c r="J19" s="26">
        <v>0</v>
      </c>
      <c r="K19" s="26">
        <v>31.16</v>
      </c>
      <c r="L19" s="27">
        <v>83.13</v>
      </c>
      <c r="M19" s="27">
        <f t="shared" si="0"/>
        <v>33.252</v>
      </c>
      <c r="N19" s="27">
        <f t="shared" si="1"/>
        <v>64.412</v>
      </c>
      <c r="O19" s="28">
        <f>RANK(N19,$N$19:$N$21,0)</f>
        <v>1</v>
      </c>
      <c r="P19" s="29" t="s">
        <v>25</v>
      </c>
      <c r="Q19" s="29"/>
    </row>
    <row r="20" spans="1:17" s="2" customFormat="1" ht="21.75" customHeight="1">
      <c r="A20" s="16">
        <v>17</v>
      </c>
      <c r="B20" s="21" t="s">
        <v>52</v>
      </c>
      <c r="C20" s="21" t="s">
        <v>57</v>
      </c>
      <c r="D20" s="21" t="s">
        <v>46</v>
      </c>
      <c r="E20" s="18">
        <v>1</v>
      </c>
      <c r="F20" s="19" t="s">
        <v>60</v>
      </c>
      <c r="G20" s="19" t="s">
        <v>27</v>
      </c>
      <c r="H20" s="20" t="s">
        <v>59</v>
      </c>
      <c r="I20" s="26">
        <v>47.1</v>
      </c>
      <c r="J20" s="26">
        <v>0</v>
      </c>
      <c r="K20" s="26">
        <v>28.26</v>
      </c>
      <c r="L20" s="27">
        <v>82.52</v>
      </c>
      <c r="M20" s="27">
        <f t="shared" si="0"/>
        <v>33.008</v>
      </c>
      <c r="N20" s="27">
        <f t="shared" si="1"/>
        <v>61.268</v>
      </c>
      <c r="O20" s="28">
        <f>RANK(N20,$N$19:$N$21,0)</f>
        <v>2</v>
      </c>
      <c r="P20" s="29" t="s">
        <v>28</v>
      </c>
      <c r="Q20" s="29"/>
    </row>
    <row r="21" spans="1:17" s="2" customFormat="1" ht="21.75" customHeight="1">
      <c r="A21" s="16">
        <v>18</v>
      </c>
      <c r="B21" s="17" t="s">
        <v>52</v>
      </c>
      <c r="C21" s="17" t="s">
        <v>57</v>
      </c>
      <c r="D21" s="17" t="s">
        <v>46</v>
      </c>
      <c r="E21" s="18">
        <v>1</v>
      </c>
      <c r="F21" s="19" t="s">
        <v>61</v>
      </c>
      <c r="G21" s="19" t="s">
        <v>27</v>
      </c>
      <c r="H21" s="20" t="s">
        <v>59</v>
      </c>
      <c r="I21" s="26">
        <v>47.566</v>
      </c>
      <c r="J21" s="26">
        <v>0</v>
      </c>
      <c r="K21" s="26">
        <v>28.54</v>
      </c>
      <c r="L21" s="27">
        <v>81.15</v>
      </c>
      <c r="M21" s="27">
        <f t="shared" si="0"/>
        <v>32.46</v>
      </c>
      <c r="N21" s="27">
        <f t="shared" si="1"/>
        <v>61</v>
      </c>
      <c r="O21" s="28">
        <f>RANK(N21,$N$19:$N$21,0)</f>
        <v>3</v>
      </c>
      <c r="P21" s="29" t="s">
        <v>28</v>
      </c>
      <c r="Q21" s="29"/>
    </row>
    <row r="22" spans="1:17" s="2" customFormat="1" ht="21.75" customHeight="1">
      <c r="A22" s="16">
        <v>19</v>
      </c>
      <c r="B22" s="21" t="s">
        <v>62</v>
      </c>
      <c r="C22" s="21" t="s">
        <v>63</v>
      </c>
      <c r="D22" s="21" t="s">
        <v>64</v>
      </c>
      <c r="E22" s="18">
        <v>1</v>
      </c>
      <c r="F22" s="19" t="s">
        <v>65</v>
      </c>
      <c r="G22" s="19" t="s">
        <v>23</v>
      </c>
      <c r="H22" s="20" t="s">
        <v>66</v>
      </c>
      <c r="I22" s="26">
        <v>58.4</v>
      </c>
      <c r="J22" s="26">
        <v>0</v>
      </c>
      <c r="K22" s="26">
        <v>35.04</v>
      </c>
      <c r="L22" s="27">
        <v>84.54</v>
      </c>
      <c r="M22" s="27">
        <f t="shared" si="0"/>
        <v>33.816</v>
      </c>
      <c r="N22" s="27">
        <f t="shared" si="1"/>
        <v>68.856</v>
      </c>
      <c r="O22" s="30">
        <f>RANK(N22,$N$22:$N$23,0)</f>
        <v>1</v>
      </c>
      <c r="P22" s="29" t="s">
        <v>25</v>
      </c>
      <c r="Q22" s="29"/>
    </row>
    <row r="23" spans="1:17" s="2" customFormat="1" ht="21.75" customHeight="1">
      <c r="A23" s="16">
        <v>20</v>
      </c>
      <c r="B23" s="17" t="s">
        <v>62</v>
      </c>
      <c r="C23" s="17" t="s">
        <v>63</v>
      </c>
      <c r="D23" s="17" t="s">
        <v>64</v>
      </c>
      <c r="E23" s="18">
        <v>1</v>
      </c>
      <c r="F23" s="19" t="s">
        <v>67</v>
      </c>
      <c r="G23" s="19" t="s">
        <v>23</v>
      </c>
      <c r="H23" s="20" t="s">
        <v>66</v>
      </c>
      <c r="I23" s="26">
        <v>58.466</v>
      </c>
      <c r="J23" s="26">
        <v>0</v>
      </c>
      <c r="K23" s="26">
        <v>35.08</v>
      </c>
      <c r="L23" s="27">
        <v>83.03</v>
      </c>
      <c r="M23" s="27">
        <f t="shared" si="0"/>
        <v>33.212</v>
      </c>
      <c r="N23" s="27">
        <f t="shared" si="1"/>
        <v>68.292</v>
      </c>
      <c r="O23" s="30">
        <f>RANK(N23,$N$22:$N$23,0)</f>
        <v>2</v>
      </c>
      <c r="P23" s="29" t="s">
        <v>28</v>
      </c>
      <c r="Q23" s="29"/>
    </row>
    <row r="24" spans="1:17" s="2" customFormat="1" ht="21.75" customHeight="1">
      <c r="A24" s="16">
        <v>21</v>
      </c>
      <c r="B24" s="21" t="s">
        <v>62</v>
      </c>
      <c r="C24" s="21" t="s">
        <v>63</v>
      </c>
      <c r="D24" s="21" t="s">
        <v>64</v>
      </c>
      <c r="E24" s="18">
        <v>1</v>
      </c>
      <c r="F24" s="19" t="s">
        <v>68</v>
      </c>
      <c r="G24" s="19" t="s">
        <v>27</v>
      </c>
      <c r="H24" s="20" t="s">
        <v>69</v>
      </c>
      <c r="I24" s="26">
        <v>57.033</v>
      </c>
      <c r="J24" s="26">
        <v>0</v>
      </c>
      <c r="K24" s="26">
        <v>34.22</v>
      </c>
      <c r="L24" s="31">
        <v>83.17</v>
      </c>
      <c r="M24" s="27">
        <f t="shared" si="0"/>
        <v>33.268</v>
      </c>
      <c r="N24" s="27">
        <f t="shared" si="1"/>
        <v>67.488</v>
      </c>
      <c r="O24" s="30">
        <f>RANK(N24,$N$24:$N$25,0)</f>
        <v>1</v>
      </c>
      <c r="P24" s="29" t="s">
        <v>25</v>
      </c>
      <c r="Q24" s="29"/>
    </row>
    <row r="25" spans="1:17" s="2" customFormat="1" ht="21.75" customHeight="1">
      <c r="A25" s="16">
        <v>22</v>
      </c>
      <c r="B25" s="21" t="s">
        <v>62</v>
      </c>
      <c r="C25" s="21" t="s">
        <v>63</v>
      </c>
      <c r="D25" s="21" t="s">
        <v>64</v>
      </c>
      <c r="E25" s="18">
        <v>1</v>
      </c>
      <c r="F25" s="19" t="s">
        <v>70</v>
      </c>
      <c r="G25" s="19" t="s">
        <v>23</v>
      </c>
      <c r="H25" s="20" t="s">
        <v>69</v>
      </c>
      <c r="I25" s="26">
        <v>55.333</v>
      </c>
      <c r="J25" s="26">
        <v>0</v>
      </c>
      <c r="K25" s="26">
        <v>33.2</v>
      </c>
      <c r="L25" s="27">
        <v>85.14</v>
      </c>
      <c r="M25" s="27">
        <f t="shared" si="0"/>
        <v>34.056000000000004</v>
      </c>
      <c r="N25" s="27">
        <f t="shared" si="1"/>
        <v>67.256</v>
      </c>
      <c r="O25" s="30">
        <f>RANK(N25,$N$24:$N$25,0)</f>
        <v>2</v>
      </c>
      <c r="P25" s="29" t="s">
        <v>28</v>
      </c>
      <c r="Q25" s="30"/>
    </row>
    <row r="26" spans="1:17" s="2" customFormat="1" ht="21.75" customHeight="1">
      <c r="A26" s="16">
        <v>23</v>
      </c>
      <c r="B26" s="21" t="s">
        <v>71</v>
      </c>
      <c r="C26" s="21" t="s">
        <v>63</v>
      </c>
      <c r="D26" s="21" t="s">
        <v>64</v>
      </c>
      <c r="E26" s="18">
        <v>1</v>
      </c>
      <c r="F26" s="19" t="s">
        <v>72</v>
      </c>
      <c r="G26" s="19" t="s">
        <v>23</v>
      </c>
      <c r="H26" s="20" t="s">
        <v>73</v>
      </c>
      <c r="I26" s="26">
        <v>55.933</v>
      </c>
      <c r="J26" s="26">
        <v>0</v>
      </c>
      <c r="K26" s="26">
        <v>33.56</v>
      </c>
      <c r="L26" s="27">
        <v>88.02</v>
      </c>
      <c r="M26" s="27">
        <f t="shared" si="0"/>
        <v>35.208</v>
      </c>
      <c r="N26" s="27">
        <f t="shared" si="1"/>
        <v>68.768</v>
      </c>
      <c r="O26" s="30">
        <f aca="true" t="shared" si="2" ref="O26:O29">RANK(N26,$N$26:$N$28,0)</f>
        <v>1</v>
      </c>
      <c r="P26" s="29" t="s">
        <v>25</v>
      </c>
      <c r="Q26" s="29"/>
    </row>
    <row r="27" spans="1:17" s="2" customFormat="1" ht="21.75" customHeight="1">
      <c r="A27" s="16">
        <v>24</v>
      </c>
      <c r="B27" s="21" t="s">
        <v>71</v>
      </c>
      <c r="C27" s="21" t="s">
        <v>63</v>
      </c>
      <c r="D27" s="21" t="s">
        <v>64</v>
      </c>
      <c r="E27" s="18">
        <v>1</v>
      </c>
      <c r="F27" s="19" t="s">
        <v>74</v>
      </c>
      <c r="G27" s="19" t="s">
        <v>27</v>
      </c>
      <c r="H27" s="20" t="s">
        <v>73</v>
      </c>
      <c r="I27" s="26">
        <v>51.666</v>
      </c>
      <c r="J27" s="26">
        <v>0</v>
      </c>
      <c r="K27" s="26">
        <v>31</v>
      </c>
      <c r="L27" s="31">
        <v>84.47</v>
      </c>
      <c r="M27" s="27">
        <f t="shared" si="0"/>
        <v>33.788000000000004</v>
      </c>
      <c r="N27" s="27">
        <f t="shared" si="1"/>
        <v>64.78800000000001</v>
      </c>
      <c r="O27" s="30">
        <f t="shared" si="2"/>
        <v>2</v>
      </c>
      <c r="P27" s="29" t="s">
        <v>28</v>
      </c>
      <c r="Q27" s="30"/>
    </row>
    <row r="28" spans="1:17" s="2" customFormat="1" ht="21.75" customHeight="1">
      <c r="A28" s="16">
        <v>25</v>
      </c>
      <c r="B28" s="21" t="s">
        <v>71</v>
      </c>
      <c r="C28" s="21" t="s">
        <v>63</v>
      </c>
      <c r="D28" s="21" t="s">
        <v>64</v>
      </c>
      <c r="E28" s="18">
        <v>1</v>
      </c>
      <c r="F28" s="19" t="s">
        <v>75</v>
      </c>
      <c r="G28" s="19" t="s">
        <v>27</v>
      </c>
      <c r="H28" s="20" t="s">
        <v>73</v>
      </c>
      <c r="I28" s="26">
        <v>47.933</v>
      </c>
      <c r="J28" s="26">
        <v>0</v>
      </c>
      <c r="K28" s="26">
        <v>28.76</v>
      </c>
      <c r="L28" s="27">
        <v>77.55</v>
      </c>
      <c r="M28" s="27">
        <f t="shared" si="0"/>
        <v>31.02</v>
      </c>
      <c r="N28" s="27">
        <f t="shared" si="1"/>
        <v>59.78</v>
      </c>
      <c r="O28" s="30">
        <f t="shared" si="2"/>
        <v>3</v>
      </c>
      <c r="P28" s="29" t="s">
        <v>28</v>
      </c>
      <c r="Q28" s="29"/>
    </row>
    <row r="29" spans="1:17" s="2" customFormat="1" ht="21.75" customHeight="1">
      <c r="A29" s="16">
        <v>26</v>
      </c>
      <c r="B29" s="21" t="s">
        <v>76</v>
      </c>
      <c r="C29" s="21" t="s">
        <v>77</v>
      </c>
      <c r="D29" s="21" t="s">
        <v>78</v>
      </c>
      <c r="E29" s="18">
        <v>1</v>
      </c>
      <c r="F29" s="19" t="s">
        <v>79</v>
      </c>
      <c r="G29" s="19" t="s">
        <v>27</v>
      </c>
      <c r="H29" s="20" t="s">
        <v>80</v>
      </c>
      <c r="I29" s="26">
        <v>46.3</v>
      </c>
      <c r="J29" s="26">
        <v>0</v>
      </c>
      <c r="K29" s="26">
        <v>27.78</v>
      </c>
      <c r="L29" s="27">
        <v>86.71</v>
      </c>
      <c r="M29" s="27">
        <f t="shared" si="0"/>
        <v>34.684</v>
      </c>
      <c r="N29" s="27">
        <f t="shared" si="1"/>
        <v>62.464</v>
      </c>
      <c r="O29" s="30">
        <f>RANK(N29,$N$29:$N$31,0)</f>
        <v>1</v>
      </c>
      <c r="P29" s="29" t="s">
        <v>25</v>
      </c>
      <c r="Q29" s="29" t="s">
        <v>37</v>
      </c>
    </row>
    <row r="30" spans="1:17" s="2" customFormat="1" ht="21.75" customHeight="1">
      <c r="A30" s="16">
        <v>27</v>
      </c>
      <c r="B30" s="21" t="s">
        <v>76</v>
      </c>
      <c r="C30" s="21" t="s">
        <v>77</v>
      </c>
      <c r="D30" s="21" t="s">
        <v>78</v>
      </c>
      <c r="E30" s="18">
        <v>1</v>
      </c>
      <c r="F30" s="19" t="s">
        <v>81</v>
      </c>
      <c r="G30" s="19" t="s">
        <v>27</v>
      </c>
      <c r="H30" s="20" t="s">
        <v>80</v>
      </c>
      <c r="I30" s="26">
        <v>49.1</v>
      </c>
      <c r="J30" s="26">
        <v>0</v>
      </c>
      <c r="K30" s="26">
        <v>29.46</v>
      </c>
      <c r="L30" s="27">
        <v>77.63</v>
      </c>
      <c r="M30" s="27">
        <f t="shared" si="0"/>
        <v>31.052</v>
      </c>
      <c r="N30" s="27">
        <f t="shared" si="1"/>
        <v>60.512</v>
      </c>
      <c r="O30" s="30">
        <f>RANK(N30,$N$29:$N$31,0)</f>
        <v>2</v>
      </c>
      <c r="P30" s="29" t="s">
        <v>28</v>
      </c>
      <c r="Q30" s="29"/>
    </row>
    <row r="31" spans="1:17" s="2" customFormat="1" ht="21.75" customHeight="1">
      <c r="A31" s="16">
        <v>28</v>
      </c>
      <c r="B31" s="21" t="s">
        <v>76</v>
      </c>
      <c r="C31" s="21" t="s">
        <v>77</v>
      </c>
      <c r="D31" s="21" t="s">
        <v>78</v>
      </c>
      <c r="E31" s="18">
        <v>1</v>
      </c>
      <c r="F31" s="19" t="s">
        <v>82</v>
      </c>
      <c r="G31" s="19" t="s">
        <v>27</v>
      </c>
      <c r="H31" s="20" t="s">
        <v>80</v>
      </c>
      <c r="I31" s="26">
        <v>49.133</v>
      </c>
      <c r="J31" s="26">
        <v>0</v>
      </c>
      <c r="K31" s="26">
        <v>29.48</v>
      </c>
      <c r="L31" s="27">
        <v>76.73</v>
      </c>
      <c r="M31" s="27">
        <f t="shared" si="0"/>
        <v>30.692000000000004</v>
      </c>
      <c r="N31" s="27">
        <f t="shared" si="1"/>
        <v>60.172000000000004</v>
      </c>
      <c r="O31" s="30">
        <f>RANK(N31,$N$29:$N$31,0)</f>
        <v>3</v>
      </c>
      <c r="P31" s="29" t="s">
        <v>28</v>
      </c>
      <c r="Q31" s="29"/>
    </row>
    <row r="32" spans="1:17" s="2" customFormat="1" ht="21.75" customHeight="1">
      <c r="A32" s="16">
        <v>29</v>
      </c>
      <c r="B32" s="21" t="s">
        <v>83</v>
      </c>
      <c r="C32" s="21" t="s">
        <v>77</v>
      </c>
      <c r="D32" s="21" t="s">
        <v>78</v>
      </c>
      <c r="E32" s="18">
        <v>1</v>
      </c>
      <c r="F32" s="19" t="s">
        <v>84</v>
      </c>
      <c r="G32" s="19" t="s">
        <v>27</v>
      </c>
      <c r="H32" s="20" t="s">
        <v>85</v>
      </c>
      <c r="I32" s="26">
        <v>56.7</v>
      </c>
      <c r="J32" s="26">
        <v>0</v>
      </c>
      <c r="K32" s="26">
        <v>34.02</v>
      </c>
      <c r="L32" s="27">
        <v>86.37</v>
      </c>
      <c r="M32" s="27">
        <f t="shared" si="0"/>
        <v>34.548</v>
      </c>
      <c r="N32" s="27">
        <f t="shared" si="1"/>
        <v>68.56800000000001</v>
      </c>
      <c r="O32" s="30">
        <f>RANK(N32,$N$32:$N$34,0)</f>
        <v>1</v>
      </c>
      <c r="P32" s="29" t="s">
        <v>25</v>
      </c>
      <c r="Q32" s="29"/>
    </row>
    <row r="33" spans="1:17" s="2" customFormat="1" ht="21.75" customHeight="1">
      <c r="A33" s="16">
        <v>30</v>
      </c>
      <c r="B33" s="21" t="s">
        <v>83</v>
      </c>
      <c r="C33" s="21" t="s">
        <v>77</v>
      </c>
      <c r="D33" s="21" t="s">
        <v>78</v>
      </c>
      <c r="E33" s="18">
        <v>1</v>
      </c>
      <c r="F33" s="19" t="s">
        <v>86</v>
      </c>
      <c r="G33" s="19" t="s">
        <v>27</v>
      </c>
      <c r="H33" s="20" t="s">
        <v>85</v>
      </c>
      <c r="I33" s="26">
        <v>55.166</v>
      </c>
      <c r="J33" s="26">
        <v>0</v>
      </c>
      <c r="K33" s="26">
        <v>33.1</v>
      </c>
      <c r="L33" s="27">
        <v>85.65</v>
      </c>
      <c r="M33" s="27">
        <f t="shared" si="0"/>
        <v>34.260000000000005</v>
      </c>
      <c r="N33" s="27">
        <f t="shared" si="1"/>
        <v>67.36000000000001</v>
      </c>
      <c r="O33" s="30">
        <f>RANK(N33,$N$32:$N$34,0)</f>
        <v>2</v>
      </c>
      <c r="P33" s="29" t="s">
        <v>28</v>
      </c>
      <c r="Q33" s="29"/>
    </row>
    <row r="34" spans="1:17" s="2" customFormat="1" ht="21.75" customHeight="1">
      <c r="A34" s="16">
        <v>31</v>
      </c>
      <c r="B34" s="21" t="s">
        <v>83</v>
      </c>
      <c r="C34" s="21" t="s">
        <v>77</v>
      </c>
      <c r="D34" s="21" t="s">
        <v>78</v>
      </c>
      <c r="E34" s="18">
        <v>1</v>
      </c>
      <c r="F34" s="19" t="s">
        <v>87</v>
      </c>
      <c r="G34" s="19" t="s">
        <v>27</v>
      </c>
      <c r="H34" s="20" t="s">
        <v>85</v>
      </c>
      <c r="I34" s="26">
        <v>58.1</v>
      </c>
      <c r="J34" s="26">
        <v>0</v>
      </c>
      <c r="K34" s="26">
        <v>34.86</v>
      </c>
      <c r="L34" s="27">
        <v>77.11</v>
      </c>
      <c r="M34" s="27">
        <f t="shared" si="0"/>
        <v>30.844</v>
      </c>
      <c r="N34" s="27">
        <f t="shared" si="1"/>
        <v>65.70400000000001</v>
      </c>
      <c r="O34" s="30">
        <f>RANK(N34,$N$32:$N$34,0)</f>
        <v>3</v>
      </c>
      <c r="P34" s="29" t="s">
        <v>28</v>
      </c>
      <c r="Q34" s="29"/>
    </row>
  </sheetData>
  <sheetProtection/>
  <autoFilter ref="A3:Q34"/>
  <mergeCells count="1">
    <mergeCell ref="A2:Q2"/>
  </mergeCells>
  <printOptions horizontalCentered="1"/>
  <pageMargins left="0.5506944444444445" right="0.19652777777777777" top="0.5902777777777778" bottom="0.66875" header="0.3541666666666667" footer="0.19652777777777777"/>
  <pageSetup cellComments="asDisplayed" firstPageNumber="1" useFirstPageNumber="1" fitToHeight="0" fitToWidth="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这个家伙很懒名字都不想取</cp:lastModifiedBy>
  <dcterms:created xsi:type="dcterms:W3CDTF">2019-04-30T02:26:18Z</dcterms:created>
  <dcterms:modified xsi:type="dcterms:W3CDTF">2023-07-04T03:17:43Z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y fmtid="{D5CDD505-2E9C-101B-9397-08002B2CF9AE}" pid="5" name="I">
    <vt:lpwstr>02DF71E8B53F416199DEDF5A37CBC8BA</vt:lpwstr>
  </property>
</Properties>
</file>