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6月18日总成绩及进入体检人员名单公示" sheetId="10" r:id="rId1"/>
  </sheets>
  <definedNames>
    <definedName name="_xlnm._FilterDatabase" localSheetId="0" hidden="1">'6月18日总成绩及进入体检人员名单公示'!$A$3:$N$52</definedName>
  </definedNames>
  <calcPr calcId="124519"/>
</workbook>
</file>

<file path=xl/calcChain.xml><?xml version="1.0" encoding="utf-8"?>
<calcChain xmlns="http://schemas.openxmlformats.org/spreadsheetml/2006/main">
  <c r="I46" i="10"/>
  <c r="K46"/>
  <c r="L46" s="1"/>
  <c r="K66"/>
  <c r="K68"/>
  <c r="K70"/>
  <c r="K69"/>
  <c r="K71"/>
  <c r="K72"/>
  <c r="K73"/>
  <c r="K74"/>
  <c r="K75"/>
  <c r="K76"/>
  <c r="K77"/>
  <c r="K78"/>
  <c r="K79"/>
  <c r="K80"/>
  <c r="K81"/>
  <c r="K82"/>
  <c r="K83"/>
  <c r="K84"/>
  <c r="K85"/>
  <c r="K86"/>
  <c r="K87"/>
  <c r="K89"/>
  <c r="K88"/>
  <c r="K67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3"/>
  <c r="K42"/>
  <c r="K45"/>
  <c r="K44"/>
  <c r="K47"/>
  <c r="K51"/>
  <c r="K48"/>
  <c r="K49"/>
  <c r="K50"/>
  <c r="K54"/>
  <c r="K55"/>
  <c r="K56"/>
  <c r="K57"/>
  <c r="K59"/>
  <c r="K58"/>
  <c r="K60"/>
  <c r="K61"/>
  <c r="K62"/>
  <c r="K64"/>
  <c r="K63"/>
  <c r="K65"/>
  <c r="K22"/>
  <c r="K11"/>
  <c r="K12"/>
  <c r="K13"/>
  <c r="K15"/>
  <c r="K14"/>
  <c r="K16"/>
  <c r="K18"/>
  <c r="K17"/>
  <c r="K19"/>
  <c r="K20"/>
  <c r="K21"/>
  <c r="K10"/>
  <c r="K8"/>
  <c r="K5"/>
  <c r="K6"/>
  <c r="K7"/>
  <c r="K4"/>
  <c r="I66"/>
  <c r="L66" s="1"/>
  <c r="I68"/>
  <c r="I70"/>
  <c r="L70" s="1"/>
  <c r="I69"/>
  <c r="I71"/>
  <c r="L71" s="1"/>
  <c r="I72"/>
  <c r="I73"/>
  <c r="L73" s="1"/>
  <c r="I74"/>
  <c r="I75"/>
  <c r="L75" s="1"/>
  <c r="I76"/>
  <c r="I77"/>
  <c r="L77" s="1"/>
  <c r="I78"/>
  <c r="I79"/>
  <c r="L79" s="1"/>
  <c r="I80"/>
  <c r="I81"/>
  <c r="L81" s="1"/>
  <c r="I82"/>
  <c r="I83"/>
  <c r="L83" s="1"/>
  <c r="I84"/>
  <c r="I85"/>
  <c r="L85" s="1"/>
  <c r="I86"/>
  <c r="I87"/>
  <c r="L87" s="1"/>
  <c r="I89"/>
  <c r="I88"/>
  <c r="L88" s="1"/>
  <c r="I67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3"/>
  <c r="I42"/>
  <c r="I45"/>
  <c r="I52"/>
  <c r="I44"/>
  <c r="I47"/>
  <c r="I51"/>
  <c r="I53"/>
  <c r="I48"/>
  <c r="I49"/>
  <c r="I50"/>
  <c r="I54"/>
  <c r="I55"/>
  <c r="I56"/>
  <c r="I57"/>
  <c r="I59"/>
  <c r="I58"/>
  <c r="I60"/>
  <c r="I61"/>
  <c r="I62"/>
  <c r="I64"/>
  <c r="I63"/>
  <c r="I65"/>
  <c r="I23"/>
  <c r="I22"/>
  <c r="I11"/>
  <c r="L11" s="1"/>
  <c r="I12"/>
  <c r="I13"/>
  <c r="L13" s="1"/>
  <c r="I15"/>
  <c r="I14"/>
  <c r="L14" s="1"/>
  <c r="I16"/>
  <c r="I18"/>
  <c r="L18" s="1"/>
  <c r="I17"/>
  <c r="I19"/>
  <c r="L19" s="1"/>
  <c r="I20"/>
  <c r="I21"/>
  <c r="L21" s="1"/>
  <c r="I10"/>
  <c r="I5"/>
  <c r="I6"/>
  <c r="I7"/>
  <c r="I9"/>
  <c r="I8"/>
  <c r="L8" s="1"/>
  <c r="I4"/>
  <c r="L7" l="1"/>
  <c r="L5"/>
  <c r="L23"/>
  <c r="L63"/>
  <c r="L62"/>
  <c r="L60"/>
  <c r="L59"/>
  <c r="L56"/>
  <c r="L54"/>
  <c r="L49"/>
  <c r="L42"/>
  <c r="L41"/>
  <c r="L4"/>
  <c r="L6"/>
  <c r="L65"/>
  <c r="L64"/>
  <c r="L61"/>
  <c r="L58"/>
  <c r="L57"/>
  <c r="L55"/>
  <c r="L50"/>
  <c r="L48"/>
  <c r="L45"/>
  <c r="L43"/>
  <c r="L40"/>
  <c r="L38"/>
  <c r="L36"/>
  <c r="L34"/>
  <c r="L32"/>
  <c r="L30"/>
  <c r="L28"/>
  <c r="L26"/>
  <c r="L24"/>
  <c r="L39"/>
  <c r="L37"/>
  <c r="L35"/>
  <c r="L33"/>
  <c r="L31"/>
  <c r="L29"/>
  <c r="L27"/>
  <c r="L25"/>
  <c r="L10"/>
  <c r="L20"/>
  <c r="L17"/>
  <c r="L16"/>
  <c r="L15"/>
  <c r="L12"/>
  <c r="L22"/>
  <c r="L51"/>
  <c r="L44"/>
  <c r="L89"/>
  <c r="L86"/>
  <c r="L84"/>
  <c r="L82"/>
  <c r="L80"/>
  <c r="L78"/>
  <c r="L76"/>
  <c r="L74"/>
  <c r="L72"/>
  <c r="L69"/>
  <c r="L68"/>
  <c r="L47"/>
  <c r="L67"/>
</calcChain>
</file>

<file path=xl/sharedStrings.xml><?xml version="1.0" encoding="utf-8"?>
<sst xmlns="http://schemas.openxmlformats.org/spreadsheetml/2006/main" count="744" uniqueCount="308">
  <si>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</si>
  <si>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</si>
  <si>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</si>
  <si>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</si>
  <si>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</si>
  <si>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</si>
  <si>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</si>
  <si>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</si>
  <si>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</si>
  <si>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</si>
  <si>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</si>
  <si>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</si>
  <si>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11</t>
  </si>
  <si>
    <t>专业技术</t>
  </si>
  <si>
    <t>21</t>
  </si>
  <si>
    <t>12</t>
  </si>
  <si>
    <t>是否进入体检</t>
    <phoneticPr fontId="2" type="noConversion"/>
  </si>
  <si>
    <t>肖明</t>
  </si>
  <si>
    <t>毛邦吴</t>
  </si>
  <si>
    <t>顺昌县机关事业单位社会保险中心</t>
  </si>
  <si>
    <t>1</t>
  </si>
  <si>
    <t>60.00</t>
  </si>
  <si>
    <t>62.30</t>
  </si>
  <si>
    <t>73.40</t>
  </si>
  <si>
    <t>57.80</t>
  </si>
  <si>
    <t>58.10</t>
  </si>
  <si>
    <t>49.20</t>
  </si>
  <si>
    <t>66.00</t>
  </si>
  <si>
    <t>64.70</t>
  </si>
  <si>
    <t>60.30</t>
  </si>
  <si>
    <t>55.30</t>
  </si>
  <si>
    <t>56.90</t>
  </si>
  <si>
    <t>说明：根据《中共南平市委组织部 南平市人力资源和社会保障局关于南平市2023年事业单位公开招聘工作人员公告》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同一岗位2名以上考生笔试面试总成绩相同时，名次按笔试成绩排列；若笔试、面试成绩也相同的，则报经同级组织、人社部门同意后加试一场测试，名次按加试的测试成绩排列。
（4）体检时间
具体时间安排将在顺昌县人民政府网站公布，并以短信形式通知到考生。</t>
    <phoneticPr fontId="2" type="noConversion"/>
  </si>
  <si>
    <t>62.40</t>
  </si>
  <si>
    <t>57.60</t>
  </si>
  <si>
    <t>71.10</t>
  </si>
  <si>
    <t>69.10</t>
  </si>
  <si>
    <t>67.50</t>
  </si>
  <si>
    <t>71.70</t>
  </si>
  <si>
    <t>69.40</t>
  </si>
  <si>
    <t>64.10</t>
  </si>
  <si>
    <t>53.90</t>
  </si>
  <si>
    <t>71.60</t>
  </si>
  <si>
    <t>65.40</t>
  </si>
  <si>
    <t>59.80</t>
  </si>
  <si>
    <t>58.20</t>
  </si>
  <si>
    <t>71.30</t>
  </si>
  <si>
    <t>75.30</t>
  </si>
  <si>
    <t>65.80</t>
  </si>
  <si>
    <t>72.20</t>
  </si>
  <si>
    <t>2023年顺昌县事业单位公开招聘6月18日总成绩及进入体检人员名单公示</t>
    <phoneticPr fontId="2" type="noConversion"/>
  </si>
  <si>
    <t>237064932122318</t>
  </si>
  <si>
    <t>649</t>
  </si>
  <si>
    <t>顺昌县妇幼保健院</t>
  </si>
  <si>
    <t>32</t>
  </si>
  <si>
    <t>3</t>
  </si>
  <si>
    <t>朱建辉</t>
  </si>
  <si>
    <t>237064932122227</t>
  </si>
  <si>
    <t>谢舒轶</t>
  </si>
  <si>
    <t>237064932122304</t>
  </si>
  <si>
    <t>吴诗恺</t>
  </si>
  <si>
    <t>237064932122218</t>
  </si>
  <si>
    <t>俞文静</t>
  </si>
  <si>
    <t>49.60</t>
  </si>
  <si>
    <t>237064932122222</t>
  </si>
  <si>
    <t>游梓怡</t>
  </si>
  <si>
    <t>47.70</t>
  </si>
  <si>
    <t>237064932122217</t>
  </si>
  <si>
    <t>薛建行</t>
  </si>
  <si>
    <t>45.20</t>
  </si>
  <si>
    <t>237064811135116</t>
  </si>
  <si>
    <t>648</t>
  </si>
  <si>
    <t>顺昌县疾病预防控制中心</t>
  </si>
  <si>
    <t>兰惠雯</t>
  </si>
  <si>
    <t>237064811120621</t>
  </si>
  <si>
    <t>王思尹</t>
  </si>
  <si>
    <t>237064811113819</t>
  </si>
  <si>
    <t>饶志强</t>
  </si>
  <si>
    <t>58.00</t>
  </si>
  <si>
    <t>237065011151806</t>
  </si>
  <si>
    <t>650</t>
  </si>
  <si>
    <t>顺昌县医院</t>
  </si>
  <si>
    <t>吴琪</t>
  </si>
  <si>
    <t>75.80</t>
  </si>
  <si>
    <t>237065011160307</t>
  </si>
  <si>
    <t>尤文惠</t>
  </si>
  <si>
    <t>59.00</t>
  </si>
  <si>
    <t>237065011143603</t>
  </si>
  <si>
    <t>江伍梅</t>
  </si>
  <si>
    <t>58.90</t>
  </si>
  <si>
    <t>237065012175021</t>
  </si>
  <si>
    <t>杨顺捷</t>
  </si>
  <si>
    <t>74.60</t>
  </si>
  <si>
    <t>237065012172622</t>
  </si>
  <si>
    <t>蔡静</t>
  </si>
  <si>
    <t>70.20</t>
  </si>
  <si>
    <t>237065012180112</t>
  </si>
  <si>
    <t>杨欣</t>
  </si>
  <si>
    <t>68.10</t>
  </si>
  <si>
    <t>237065013181513</t>
  </si>
  <si>
    <t>13</t>
  </si>
  <si>
    <t>骆冬生</t>
  </si>
  <si>
    <t>74.50</t>
  </si>
  <si>
    <t>237065013181819</t>
  </si>
  <si>
    <t>许燕婷</t>
  </si>
  <si>
    <t>237065013181523</t>
  </si>
  <si>
    <t>江羚媛</t>
  </si>
  <si>
    <t>57.40</t>
  </si>
  <si>
    <t>237065121120712</t>
  </si>
  <si>
    <t>651</t>
  </si>
  <si>
    <t>顺昌县中医院</t>
  </si>
  <si>
    <t>唐芸洁</t>
  </si>
  <si>
    <t>54.30</t>
  </si>
  <si>
    <t>237064821120209</t>
  </si>
  <si>
    <t>2</t>
  </si>
  <si>
    <t>肖芳原</t>
  </si>
  <si>
    <t>237064821120506</t>
  </si>
  <si>
    <t>黄依婷</t>
  </si>
  <si>
    <t>46.60</t>
  </si>
  <si>
    <t>237064821120109</t>
  </si>
  <si>
    <t>饶佳琪</t>
  </si>
  <si>
    <t>41.60</t>
  </si>
  <si>
    <t>237064822121116</t>
  </si>
  <si>
    <t>22</t>
  </si>
  <si>
    <t>王晨雪</t>
  </si>
  <si>
    <t>237064822121022</t>
  </si>
  <si>
    <t>陈钇轩</t>
  </si>
  <si>
    <t>55.80</t>
  </si>
  <si>
    <t>237064822121410</t>
  </si>
  <si>
    <t>王璐莹</t>
  </si>
  <si>
    <t>54.20</t>
  </si>
  <si>
    <t>237065021120808</t>
  </si>
  <si>
    <t>李贝</t>
  </si>
  <si>
    <t>45.30</t>
  </si>
  <si>
    <t>237065041100206</t>
  </si>
  <si>
    <t>41</t>
  </si>
  <si>
    <t>马金玲</t>
  </si>
  <si>
    <t>61.20</t>
  </si>
  <si>
    <t>237065041101616</t>
  </si>
  <si>
    <t>何丽婧</t>
  </si>
  <si>
    <t>237065221120520</t>
  </si>
  <si>
    <t>652</t>
  </si>
  <si>
    <t>顺昌县岚下乡卫生院</t>
  </si>
  <si>
    <t>邹明倩</t>
  </si>
  <si>
    <t>48.30</t>
  </si>
  <si>
    <t>237065341101330</t>
  </si>
  <si>
    <t>653</t>
  </si>
  <si>
    <t>顺昌县高阳乡卫生院</t>
  </si>
  <si>
    <t>张丽星</t>
  </si>
  <si>
    <t>72.50</t>
  </si>
  <si>
    <t>237065341102515</t>
  </si>
  <si>
    <t>张慧珊</t>
  </si>
  <si>
    <t>237065341103813</t>
  </si>
  <si>
    <t>黄佳莉</t>
  </si>
  <si>
    <t>59.60</t>
  </si>
  <si>
    <t>237065441101730</t>
  </si>
  <si>
    <t>654</t>
  </si>
  <si>
    <t>顺昌县埔上中心卫生院</t>
  </si>
  <si>
    <t>徐霞</t>
  </si>
  <si>
    <t>64.40</t>
  </si>
  <si>
    <t>237065441102907</t>
  </si>
  <si>
    <t>范墁琳</t>
  </si>
  <si>
    <t>61.50</t>
  </si>
  <si>
    <t>237065521120613</t>
  </si>
  <si>
    <t>655</t>
  </si>
  <si>
    <t>顺昌县双溪街道社区卫生服务中心</t>
  </si>
  <si>
    <t>丁岑凯</t>
  </si>
  <si>
    <t>57.00</t>
  </si>
  <si>
    <t>237065521120427</t>
  </si>
  <si>
    <t>黄旭雯</t>
  </si>
  <si>
    <t>237065521120623</t>
  </si>
  <si>
    <t>罗倩</t>
  </si>
  <si>
    <t>40.70</t>
  </si>
  <si>
    <t>237065522121122</t>
  </si>
  <si>
    <t>毛叶红</t>
  </si>
  <si>
    <t>237065042104610</t>
  </si>
  <si>
    <t>42</t>
  </si>
  <si>
    <t>5</t>
  </si>
  <si>
    <t>谢雨晴</t>
  </si>
  <si>
    <t>237065042104406</t>
  </si>
  <si>
    <t>詹露</t>
  </si>
  <si>
    <t>69.30</t>
  </si>
  <si>
    <t>237065042104305</t>
  </si>
  <si>
    <t>林琼</t>
  </si>
  <si>
    <t>237065042104508</t>
  </si>
  <si>
    <t>易梦丹</t>
  </si>
  <si>
    <t>65.30</t>
  </si>
  <si>
    <t>237065042104428</t>
  </si>
  <si>
    <t>林宜秋</t>
  </si>
  <si>
    <t>65.20</t>
  </si>
  <si>
    <t>237065042104017</t>
  </si>
  <si>
    <t>张鸿雁</t>
  </si>
  <si>
    <t>237065042104512</t>
  </si>
  <si>
    <t>张旭洁</t>
  </si>
  <si>
    <t>237065042104211</t>
  </si>
  <si>
    <t>王新萍</t>
  </si>
  <si>
    <t>237065042104304</t>
  </si>
  <si>
    <t>兰水莲</t>
  </si>
  <si>
    <t>237065042104522</t>
  </si>
  <si>
    <t>周甫艳</t>
  </si>
  <si>
    <t>237065042104013</t>
  </si>
  <si>
    <t>兰玮琳</t>
  </si>
  <si>
    <t>237065042104015</t>
  </si>
  <si>
    <t>黄莉雯</t>
  </si>
  <si>
    <t>54.90</t>
  </si>
  <si>
    <t>237065043104822</t>
  </si>
  <si>
    <t>43</t>
  </si>
  <si>
    <t>林珍珠</t>
  </si>
  <si>
    <t>237065043105017</t>
  </si>
  <si>
    <t>吴嘉楠</t>
  </si>
  <si>
    <t>237065043105122</t>
  </si>
  <si>
    <t>曹旭丹</t>
  </si>
  <si>
    <t>237065043104805</t>
  </si>
  <si>
    <t>饶旭君</t>
  </si>
  <si>
    <t>237065043104815</t>
  </si>
  <si>
    <t>杜红</t>
  </si>
  <si>
    <t>237065043104715</t>
  </si>
  <si>
    <t>苏婷</t>
  </si>
  <si>
    <t>63.90</t>
  </si>
  <si>
    <t>237065043105212</t>
  </si>
  <si>
    <t>高雯</t>
  </si>
  <si>
    <t>237065043105024</t>
  </si>
  <si>
    <t>张巧丹</t>
  </si>
  <si>
    <t>61.90</t>
  </si>
  <si>
    <t>237065043105106</t>
  </si>
  <si>
    <t>吴哲雯</t>
  </si>
  <si>
    <t>237065043105101</t>
  </si>
  <si>
    <t>吴秀萍</t>
  </si>
  <si>
    <t>59.20</t>
  </si>
  <si>
    <t>237065043104811</t>
  </si>
  <si>
    <t>姚倩雯</t>
  </si>
  <si>
    <t>58.80</t>
  </si>
  <si>
    <t>237065043104903</t>
  </si>
  <si>
    <t>吴萍</t>
  </si>
  <si>
    <t>237062611115329</t>
  </si>
  <si>
    <t>626</t>
  </si>
  <si>
    <t>顺昌县市政工程服务中心</t>
  </si>
  <si>
    <t>梅泓辉</t>
  </si>
  <si>
    <t>70.80</t>
  </si>
  <si>
    <t>237062611150106</t>
  </si>
  <si>
    <t>237062611152129</t>
  </si>
  <si>
    <t>傅兴宇</t>
  </si>
  <si>
    <t>64.60</t>
  </si>
  <si>
    <t>237062711126226</t>
  </si>
  <si>
    <t>627</t>
  </si>
  <si>
    <t>顺昌县生态领域联合执法服务中心</t>
  </si>
  <si>
    <t>叶生强</t>
  </si>
  <si>
    <t>59.90</t>
  </si>
  <si>
    <t>237062711123320</t>
  </si>
  <si>
    <t>戴屹</t>
  </si>
  <si>
    <t>237062711134705</t>
  </si>
  <si>
    <t>方进</t>
  </si>
  <si>
    <t>55.10</t>
  </si>
  <si>
    <t>237062712174124</t>
  </si>
  <si>
    <t>项佳劼</t>
  </si>
  <si>
    <t>237062712171828</t>
  </si>
  <si>
    <t>罗俊科</t>
  </si>
  <si>
    <t>62.90</t>
  </si>
  <si>
    <t>237062712176107</t>
  </si>
  <si>
    <t>姚颖洁</t>
  </si>
  <si>
    <t>237063511114127</t>
  </si>
  <si>
    <t>635</t>
  </si>
  <si>
    <t>顺昌县劳动就业中心</t>
  </si>
  <si>
    <t>陈剑飞</t>
  </si>
  <si>
    <t>74.30</t>
  </si>
  <si>
    <t>237063511112224</t>
  </si>
  <si>
    <t>林鸿鑫</t>
  </si>
  <si>
    <t>67.60</t>
  </si>
  <si>
    <t>237063511123803</t>
  </si>
  <si>
    <t>冯随烁</t>
  </si>
  <si>
    <t>237063611144707</t>
  </si>
  <si>
    <t>636</t>
  </si>
  <si>
    <t>73.90</t>
  </si>
  <si>
    <t>237063611120423</t>
  </si>
  <si>
    <t>王冰洁</t>
  </si>
  <si>
    <t>237063611113302</t>
  </si>
  <si>
    <t>吴林祥</t>
  </si>
  <si>
    <t>237063711126410</t>
  </si>
  <si>
    <t>637</t>
  </si>
  <si>
    <t>顺昌县殡葬管理所</t>
  </si>
  <si>
    <t>吴虹敏</t>
  </si>
  <si>
    <t>237063711152806</t>
  </si>
  <si>
    <t>李鑫</t>
  </si>
  <si>
    <t>237063711116020</t>
  </si>
  <si>
    <t>饶然兰</t>
  </si>
  <si>
    <t>70.00</t>
  </si>
  <si>
    <t>237063811125219</t>
  </si>
  <si>
    <t>638</t>
  </si>
  <si>
    <t>顺昌县社区服务中心</t>
  </si>
  <si>
    <t>钟嘉和</t>
  </si>
  <si>
    <t>237063811144513</t>
  </si>
  <si>
    <t>傅开彦</t>
  </si>
  <si>
    <t>67.20</t>
  </si>
  <si>
    <t>237063811133906</t>
  </si>
  <si>
    <t>罗诗宇</t>
  </si>
  <si>
    <t>237063911145629</t>
  </si>
  <si>
    <t>639</t>
  </si>
  <si>
    <t>顺昌县婚姻登记中心</t>
  </si>
  <si>
    <t>王诗梦</t>
  </si>
  <si>
    <t>75.50</t>
  </si>
  <si>
    <t>237063911135110</t>
  </si>
  <si>
    <t>廖文颖</t>
  </si>
  <si>
    <t>74.70</t>
  </si>
  <si>
    <t>237063911127001</t>
  </si>
  <si>
    <t>李泽轩</t>
  </si>
  <si>
    <t>弃权</t>
    <phoneticPr fontId="2" type="noConversion"/>
  </si>
  <si>
    <t>缺考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</si>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</sst>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I92" sqref="I92"/>
    </sheetView>
  </sheetViews>
  <sheetFormatPr defaultColWidth="9" defaultRowHeight="14.25"/>
  <cols>
    <col min="1" max="1" width="17.25" customWidth="1"/>
    <col min="3" max="3" width="36.375" customWidth="1"/>
    <col min="4" max="4" width="5.75" customWidth="1"/>
    <col min="5" max="5" width="9.625" customWidth="1"/>
    <col min="6" max="6" width="5.125" customWidth="1"/>
    <col min="8" max="8" width="5.25" customWidth="1"/>
    <col min="9" max="9" width="6" customWidth="1"/>
    <col min="10" max="10" width="5.625" customWidth="1"/>
    <col min="11" max="11" width="8.5" customWidth="1"/>
    <col min="12" max="12" width="7.25" customWidth="1"/>
    <col min="13" max="13" width="7" customWidth="1"/>
    <col min="14" max="14" width="9" style="7"/>
  </cols>
  <sheetData>
    <row r="1" spans="1:14" ht="20.2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3.7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2.25" customHeight="1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8</v>
      </c>
      <c r="L3" s="4" t="s">
        <v>10</v>
      </c>
      <c r="M3" s="4" t="s">
        <v>11</v>
      </c>
      <c r="N3" s="12" t="s">
        <v>16</v>
      </c>
    </row>
    <row r="4" spans="1:14" s="7" customFormat="1" ht="14.25" customHeight="1">
      <c r="A4" s="5" t="s">
        <v>51</v>
      </c>
      <c r="B4" s="5" t="s">
        <v>52</v>
      </c>
      <c r="C4" s="6" t="s">
        <v>53</v>
      </c>
      <c r="D4" s="5" t="s">
        <v>54</v>
      </c>
      <c r="E4" s="5" t="s">
        <v>13</v>
      </c>
      <c r="F4" s="6" t="s">
        <v>55</v>
      </c>
      <c r="G4" s="6" t="s">
        <v>56</v>
      </c>
      <c r="H4" s="6" t="s">
        <v>21</v>
      </c>
      <c r="I4" s="6">
        <f>H4*0.6</f>
        <v>36</v>
      </c>
      <c r="J4" s="6">
        <v>75.8</v>
      </c>
      <c r="K4" s="16">
        <f>J4*0.4</f>
        <v>30.32</v>
      </c>
      <c r="L4" s="16">
        <f>I4+K4</f>
        <v>66.319999999999993</v>
      </c>
      <c r="M4" s="6">
        <v>1</v>
      </c>
      <c r="N4" s="21" t="s">
        <v>307</v>
      </c>
    </row>
    <row r="5" spans="1:14" s="7" customFormat="1">
      <c r="A5" s="5" t="s">
        <v>57</v>
      </c>
      <c r="B5" s="5" t="s">
        <v>52</v>
      </c>
      <c r="C5" s="6" t="s">
        <v>53</v>
      </c>
      <c r="D5" s="5" t="s">
        <v>54</v>
      </c>
      <c r="E5" s="5" t="s">
        <v>13</v>
      </c>
      <c r="F5" s="6" t="s">
        <v>55</v>
      </c>
      <c r="G5" s="6" t="s">
        <v>58</v>
      </c>
      <c r="H5" s="6" t="s">
        <v>30</v>
      </c>
      <c r="I5" s="6">
        <f t="shared" ref="I5:I9" si="0">H5*0.6</f>
        <v>33.18</v>
      </c>
      <c r="J5" s="6">
        <v>75.599999999999994</v>
      </c>
      <c r="K5" s="16">
        <f t="shared" ref="K5:K7" si="1">J5*0.4</f>
        <v>30.24</v>
      </c>
      <c r="L5" s="16">
        <f t="shared" ref="L5:L68" si="2">I5+K5</f>
        <v>63.42</v>
      </c>
      <c r="M5" s="6">
        <v>2</v>
      </c>
      <c r="N5" s="21" t="s">
        <v>307</v>
      </c>
    </row>
    <row r="6" spans="1:14" s="7" customFormat="1">
      <c r="A6" s="5" t="s">
        <v>59</v>
      </c>
      <c r="B6" s="5" t="s">
        <v>52</v>
      </c>
      <c r="C6" s="6" t="s">
        <v>53</v>
      </c>
      <c r="D6" s="5" t="s">
        <v>54</v>
      </c>
      <c r="E6" s="5" t="s">
        <v>13</v>
      </c>
      <c r="F6" s="6" t="s">
        <v>55</v>
      </c>
      <c r="G6" s="6" t="s">
        <v>60</v>
      </c>
      <c r="H6" s="6" t="s">
        <v>41</v>
      </c>
      <c r="I6" s="6">
        <f t="shared" si="0"/>
        <v>32.339999999999996</v>
      </c>
      <c r="J6" s="6">
        <v>74.8</v>
      </c>
      <c r="K6" s="16">
        <f t="shared" si="1"/>
        <v>29.92</v>
      </c>
      <c r="L6" s="16">
        <f t="shared" si="2"/>
        <v>62.26</v>
      </c>
      <c r="M6" s="6">
        <v>3</v>
      </c>
      <c r="N6" s="21" t="s">
        <v>307</v>
      </c>
    </row>
    <row r="7" spans="1:14" s="7" customFormat="1">
      <c r="A7" s="5" t="s">
        <v>61</v>
      </c>
      <c r="B7" s="5" t="s">
        <v>52</v>
      </c>
      <c r="C7" s="6" t="s">
        <v>53</v>
      </c>
      <c r="D7" s="5" t="s">
        <v>54</v>
      </c>
      <c r="E7" s="5" t="s">
        <v>13</v>
      </c>
      <c r="F7" s="6" t="s">
        <v>55</v>
      </c>
      <c r="G7" s="6" t="s">
        <v>62</v>
      </c>
      <c r="H7" s="6" t="s">
        <v>63</v>
      </c>
      <c r="I7" s="6">
        <f t="shared" si="0"/>
        <v>29.759999999999998</v>
      </c>
      <c r="J7" s="6">
        <v>74.599999999999994</v>
      </c>
      <c r="K7" s="16">
        <f t="shared" si="1"/>
        <v>29.84</v>
      </c>
      <c r="L7" s="16">
        <f t="shared" si="2"/>
        <v>59.599999999999994</v>
      </c>
      <c r="M7" s="6">
        <v>4</v>
      </c>
      <c r="N7" s="8"/>
    </row>
    <row r="8" spans="1:14" s="7" customFormat="1">
      <c r="A8" s="5" t="s">
        <v>67</v>
      </c>
      <c r="B8" s="5" t="s">
        <v>52</v>
      </c>
      <c r="C8" s="6" t="s">
        <v>53</v>
      </c>
      <c r="D8" s="5" t="s">
        <v>54</v>
      </c>
      <c r="E8" s="5" t="s">
        <v>13</v>
      </c>
      <c r="F8" s="6" t="s">
        <v>55</v>
      </c>
      <c r="G8" s="6" t="s">
        <v>68</v>
      </c>
      <c r="H8" s="6" t="s">
        <v>69</v>
      </c>
      <c r="I8" s="6">
        <f>H8*0.6</f>
        <v>27.12</v>
      </c>
      <c r="J8" s="6">
        <v>70.599999999999994</v>
      </c>
      <c r="K8" s="16">
        <f>J8*0.4</f>
        <v>28.24</v>
      </c>
      <c r="L8" s="16">
        <f>I8+K8</f>
        <v>55.36</v>
      </c>
      <c r="M8" s="6">
        <v>5</v>
      </c>
      <c r="N8" s="8"/>
    </row>
    <row r="9" spans="1:14" s="7" customFormat="1">
      <c r="A9" s="5" t="s">
        <v>64</v>
      </c>
      <c r="B9" s="5" t="s">
        <v>52</v>
      </c>
      <c r="C9" s="6" t="s">
        <v>53</v>
      </c>
      <c r="D9" s="5" t="s">
        <v>54</v>
      </c>
      <c r="E9" s="5" t="s">
        <v>13</v>
      </c>
      <c r="F9" s="6" t="s">
        <v>55</v>
      </c>
      <c r="G9" s="6" t="s">
        <v>65</v>
      </c>
      <c r="H9" s="6" t="s">
        <v>66</v>
      </c>
      <c r="I9" s="6">
        <f t="shared" si="0"/>
        <v>28.62</v>
      </c>
      <c r="J9" s="6" t="s">
        <v>305</v>
      </c>
      <c r="K9" s="16"/>
      <c r="L9" s="16"/>
      <c r="M9" s="6"/>
      <c r="N9" s="8"/>
    </row>
    <row r="10" spans="1:14" s="7" customFormat="1">
      <c r="A10" s="17" t="s">
        <v>70</v>
      </c>
      <c r="B10" s="17" t="s">
        <v>71</v>
      </c>
      <c r="C10" s="9" t="s">
        <v>72</v>
      </c>
      <c r="D10" s="17" t="s">
        <v>12</v>
      </c>
      <c r="E10" s="17" t="s">
        <v>13</v>
      </c>
      <c r="F10" s="9" t="s">
        <v>20</v>
      </c>
      <c r="G10" s="9" t="s">
        <v>73</v>
      </c>
      <c r="H10" s="9" t="s">
        <v>39</v>
      </c>
      <c r="I10" s="9">
        <f>H10*0.5</f>
        <v>34.700000000000003</v>
      </c>
      <c r="J10" s="9">
        <v>74.599999999999994</v>
      </c>
      <c r="K10" s="18">
        <f>J10*0.5</f>
        <v>37.299999999999997</v>
      </c>
      <c r="L10" s="18">
        <f t="shared" si="2"/>
        <v>72</v>
      </c>
      <c r="M10" s="9">
        <v>1</v>
      </c>
      <c r="N10" s="22" t="s">
        <v>307</v>
      </c>
    </row>
    <row r="11" spans="1:14" s="7" customFormat="1">
      <c r="A11" s="17" t="s">
        <v>74</v>
      </c>
      <c r="B11" s="17" t="s">
        <v>71</v>
      </c>
      <c r="C11" s="9" t="s">
        <v>72</v>
      </c>
      <c r="D11" s="17" t="s">
        <v>12</v>
      </c>
      <c r="E11" s="17" t="s">
        <v>13</v>
      </c>
      <c r="F11" s="9" t="s">
        <v>20</v>
      </c>
      <c r="G11" s="9" t="s">
        <v>75</v>
      </c>
      <c r="H11" s="9" t="s">
        <v>29</v>
      </c>
      <c r="I11" s="9">
        <f t="shared" ref="I11:I21" si="3">H11*0.5</f>
        <v>30.15</v>
      </c>
      <c r="J11" s="9">
        <v>80.599999999999994</v>
      </c>
      <c r="K11" s="18">
        <f t="shared" ref="K11:K21" si="4">J11*0.5</f>
        <v>40.299999999999997</v>
      </c>
      <c r="L11" s="18">
        <f t="shared" si="2"/>
        <v>70.449999999999989</v>
      </c>
      <c r="M11" s="9">
        <v>2</v>
      </c>
      <c r="N11" s="19"/>
    </row>
    <row r="12" spans="1:14" s="7" customFormat="1">
      <c r="A12" s="17" t="s">
        <v>76</v>
      </c>
      <c r="B12" s="17" t="s">
        <v>71</v>
      </c>
      <c r="C12" s="9" t="s">
        <v>72</v>
      </c>
      <c r="D12" s="17" t="s">
        <v>12</v>
      </c>
      <c r="E12" s="17" t="s">
        <v>13</v>
      </c>
      <c r="F12" s="9" t="s">
        <v>20</v>
      </c>
      <c r="G12" s="9" t="s">
        <v>77</v>
      </c>
      <c r="H12" s="9" t="s">
        <v>78</v>
      </c>
      <c r="I12" s="9">
        <f t="shared" si="3"/>
        <v>29</v>
      </c>
      <c r="J12" s="9">
        <v>71.8</v>
      </c>
      <c r="K12" s="18">
        <f t="shared" si="4"/>
        <v>35.9</v>
      </c>
      <c r="L12" s="18">
        <f t="shared" si="2"/>
        <v>64.900000000000006</v>
      </c>
      <c r="M12" s="9">
        <v>3</v>
      </c>
      <c r="N12" s="19"/>
    </row>
    <row r="13" spans="1:14" s="7" customFormat="1">
      <c r="A13" s="5" t="s">
        <v>79</v>
      </c>
      <c r="B13" s="5" t="s">
        <v>80</v>
      </c>
      <c r="C13" s="6" t="s">
        <v>81</v>
      </c>
      <c r="D13" s="5" t="s">
        <v>12</v>
      </c>
      <c r="E13" s="5" t="s">
        <v>13</v>
      </c>
      <c r="F13" s="6" t="s">
        <v>20</v>
      </c>
      <c r="G13" s="6" t="s">
        <v>82</v>
      </c>
      <c r="H13" s="6" t="s">
        <v>83</v>
      </c>
      <c r="I13" s="6">
        <f t="shared" si="3"/>
        <v>37.9</v>
      </c>
      <c r="J13" s="6">
        <v>78.2</v>
      </c>
      <c r="K13" s="16">
        <f t="shared" si="4"/>
        <v>39.1</v>
      </c>
      <c r="L13" s="16">
        <f t="shared" si="2"/>
        <v>77</v>
      </c>
      <c r="M13" s="6">
        <v>1</v>
      </c>
      <c r="N13" s="21" t="s">
        <v>307</v>
      </c>
    </row>
    <row r="14" spans="1:14" s="7" customFormat="1">
      <c r="A14" s="5" t="s">
        <v>87</v>
      </c>
      <c r="B14" s="5" t="s">
        <v>80</v>
      </c>
      <c r="C14" s="6" t="s">
        <v>81</v>
      </c>
      <c r="D14" s="5" t="s">
        <v>12</v>
      </c>
      <c r="E14" s="5" t="s">
        <v>13</v>
      </c>
      <c r="F14" s="6" t="s">
        <v>20</v>
      </c>
      <c r="G14" s="6" t="s">
        <v>88</v>
      </c>
      <c r="H14" s="6" t="s">
        <v>89</v>
      </c>
      <c r="I14" s="6">
        <f>H14*0.5</f>
        <v>29.45</v>
      </c>
      <c r="J14" s="6">
        <v>75.2</v>
      </c>
      <c r="K14" s="16">
        <f>J14*0.5</f>
        <v>37.6</v>
      </c>
      <c r="L14" s="16">
        <f>I14+K14</f>
        <v>67.05</v>
      </c>
      <c r="M14" s="6">
        <v>2</v>
      </c>
      <c r="N14" s="10"/>
    </row>
    <row r="15" spans="1:14" s="7" customFormat="1">
      <c r="A15" s="5" t="s">
        <v>84</v>
      </c>
      <c r="B15" s="5" t="s">
        <v>80</v>
      </c>
      <c r="C15" s="6" t="s">
        <v>81</v>
      </c>
      <c r="D15" s="5" t="s">
        <v>12</v>
      </c>
      <c r="E15" s="5" t="s">
        <v>13</v>
      </c>
      <c r="F15" s="6" t="s">
        <v>20</v>
      </c>
      <c r="G15" s="6" t="s">
        <v>85</v>
      </c>
      <c r="H15" s="6" t="s">
        <v>86</v>
      </c>
      <c r="I15" s="6">
        <f t="shared" si="3"/>
        <v>29.5</v>
      </c>
      <c r="J15" s="6">
        <v>70.599999999999994</v>
      </c>
      <c r="K15" s="16">
        <f t="shared" si="4"/>
        <v>35.299999999999997</v>
      </c>
      <c r="L15" s="16">
        <f t="shared" si="2"/>
        <v>64.8</v>
      </c>
      <c r="M15" s="6">
        <v>3</v>
      </c>
      <c r="N15" s="8"/>
    </row>
    <row r="16" spans="1:14" s="7" customFormat="1">
      <c r="A16" s="17" t="s">
        <v>90</v>
      </c>
      <c r="B16" s="17" t="s">
        <v>80</v>
      </c>
      <c r="C16" s="9" t="s">
        <v>81</v>
      </c>
      <c r="D16" s="17" t="s">
        <v>15</v>
      </c>
      <c r="E16" s="17" t="s">
        <v>13</v>
      </c>
      <c r="F16" s="9" t="s">
        <v>20</v>
      </c>
      <c r="G16" s="9" t="s">
        <v>91</v>
      </c>
      <c r="H16" s="9" t="s">
        <v>92</v>
      </c>
      <c r="I16" s="9">
        <f t="shared" si="3"/>
        <v>37.299999999999997</v>
      </c>
      <c r="J16" s="9">
        <v>78.2</v>
      </c>
      <c r="K16" s="18">
        <f t="shared" si="4"/>
        <v>39.1</v>
      </c>
      <c r="L16" s="18">
        <f t="shared" si="2"/>
        <v>76.400000000000006</v>
      </c>
      <c r="M16" s="9">
        <v>1</v>
      </c>
      <c r="N16" s="22" t="s">
        <v>307</v>
      </c>
    </row>
    <row r="17" spans="1:14" s="7" customFormat="1">
      <c r="A17" s="17" t="s">
        <v>96</v>
      </c>
      <c r="B17" s="17" t="s">
        <v>80</v>
      </c>
      <c r="C17" s="9" t="s">
        <v>81</v>
      </c>
      <c r="D17" s="17" t="s">
        <v>15</v>
      </c>
      <c r="E17" s="17" t="s">
        <v>13</v>
      </c>
      <c r="F17" s="9" t="s">
        <v>20</v>
      </c>
      <c r="G17" s="9" t="s">
        <v>97</v>
      </c>
      <c r="H17" s="9" t="s">
        <v>98</v>
      </c>
      <c r="I17" s="9">
        <f>H17*0.5</f>
        <v>34.049999999999997</v>
      </c>
      <c r="J17" s="9">
        <v>79.400000000000006</v>
      </c>
      <c r="K17" s="18">
        <f>J17*0.5</f>
        <v>39.700000000000003</v>
      </c>
      <c r="L17" s="18">
        <f>I17+K17</f>
        <v>73.75</v>
      </c>
      <c r="M17" s="9">
        <v>2</v>
      </c>
      <c r="N17" s="19"/>
    </row>
    <row r="18" spans="1:14" s="7" customFormat="1" ht="14.25" customHeight="1">
      <c r="A18" s="17" t="s">
        <v>93</v>
      </c>
      <c r="B18" s="17" t="s">
        <v>80</v>
      </c>
      <c r="C18" s="9" t="s">
        <v>81</v>
      </c>
      <c r="D18" s="17" t="s">
        <v>15</v>
      </c>
      <c r="E18" s="17" t="s">
        <v>13</v>
      </c>
      <c r="F18" s="9" t="s">
        <v>20</v>
      </c>
      <c r="G18" s="9" t="s">
        <v>94</v>
      </c>
      <c r="H18" s="9" t="s">
        <v>95</v>
      </c>
      <c r="I18" s="9">
        <f t="shared" si="3"/>
        <v>35.1</v>
      </c>
      <c r="J18" s="9">
        <v>76.8</v>
      </c>
      <c r="K18" s="18">
        <f t="shared" si="4"/>
        <v>38.4</v>
      </c>
      <c r="L18" s="18">
        <f t="shared" si="2"/>
        <v>73.5</v>
      </c>
      <c r="M18" s="9">
        <v>3</v>
      </c>
      <c r="N18" s="19"/>
    </row>
    <row r="19" spans="1:14" s="7" customFormat="1">
      <c r="A19" s="5" t="s">
        <v>99</v>
      </c>
      <c r="B19" s="5" t="s">
        <v>80</v>
      </c>
      <c r="C19" s="6" t="s">
        <v>81</v>
      </c>
      <c r="D19" s="5" t="s">
        <v>100</v>
      </c>
      <c r="E19" s="5" t="s">
        <v>13</v>
      </c>
      <c r="F19" s="6" t="s">
        <v>20</v>
      </c>
      <c r="G19" s="6" t="s">
        <v>101</v>
      </c>
      <c r="H19" s="6" t="s">
        <v>102</v>
      </c>
      <c r="I19" s="6">
        <f t="shared" si="3"/>
        <v>37.25</v>
      </c>
      <c r="J19" s="6">
        <v>73</v>
      </c>
      <c r="K19" s="16">
        <f t="shared" si="4"/>
        <v>36.5</v>
      </c>
      <c r="L19" s="16">
        <f t="shared" si="2"/>
        <v>73.75</v>
      </c>
      <c r="M19" s="6">
        <v>1</v>
      </c>
      <c r="N19" s="21" t="s">
        <v>307</v>
      </c>
    </row>
    <row r="20" spans="1:14" s="7" customFormat="1">
      <c r="A20" s="5" t="s">
        <v>103</v>
      </c>
      <c r="B20" s="5" t="s">
        <v>80</v>
      </c>
      <c r="C20" s="6" t="s">
        <v>81</v>
      </c>
      <c r="D20" s="5" t="s">
        <v>100</v>
      </c>
      <c r="E20" s="5" t="s">
        <v>13</v>
      </c>
      <c r="F20" s="6" t="s">
        <v>20</v>
      </c>
      <c r="G20" s="6" t="s">
        <v>104</v>
      </c>
      <c r="H20" s="6" t="s">
        <v>24</v>
      </c>
      <c r="I20" s="6">
        <f t="shared" si="3"/>
        <v>28.9</v>
      </c>
      <c r="J20" s="6">
        <v>77</v>
      </c>
      <c r="K20" s="16">
        <f t="shared" si="4"/>
        <v>38.5</v>
      </c>
      <c r="L20" s="16">
        <f t="shared" si="2"/>
        <v>67.400000000000006</v>
      </c>
      <c r="M20" s="6">
        <v>2</v>
      </c>
      <c r="N20" s="8"/>
    </row>
    <row r="21" spans="1:14" s="7" customFormat="1">
      <c r="A21" s="5" t="s">
        <v>105</v>
      </c>
      <c r="B21" s="5" t="s">
        <v>80</v>
      </c>
      <c r="C21" s="6" t="s">
        <v>81</v>
      </c>
      <c r="D21" s="5" t="s">
        <v>100</v>
      </c>
      <c r="E21" s="5" t="s">
        <v>13</v>
      </c>
      <c r="F21" s="6" t="s">
        <v>20</v>
      </c>
      <c r="G21" s="6" t="s">
        <v>106</v>
      </c>
      <c r="H21" s="6" t="s">
        <v>107</v>
      </c>
      <c r="I21" s="6">
        <f t="shared" si="3"/>
        <v>28.7</v>
      </c>
      <c r="J21" s="6">
        <v>74.599999999999994</v>
      </c>
      <c r="K21" s="16">
        <f t="shared" si="4"/>
        <v>37.299999999999997</v>
      </c>
      <c r="L21" s="16">
        <f t="shared" si="2"/>
        <v>66</v>
      </c>
      <c r="M21" s="6">
        <v>3</v>
      </c>
      <c r="N21" s="8"/>
    </row>
    <row r="22" spans="1:14" s="7" customFormat="1">
      <c r="A22" s="17" t="s">
        <v>108</v>
      </c>
      <c r="B22" s="17" t="s">
        <v>109</v>
      </c>
      <c r="C22" s="9" t="s">
        <v>110</v>
      </c>
      <c r="D22" s="17" t="s">
        <v>14</v>
      </c>
      <c r="E22" s="17" t="s">
        <v>13</v>
      </c>
      <c r="F22" s="9" t="s">
        <v>20</v>
      </c>
      <c r="G22" s="9" t="s">
        <v>111</v>
      </c>
      <c r="H22" s="9" t="s">
        <v>112</v>
      </c>
      <c r="I22" s="9">
        <f>H22*0.6</f>
        <v>32.58</v>
      </c>
      <c r="J22" s="9">
        <v>73</v>
      </c>
      <c r="K22" s="18">
        <f>J22*0.4</f>
        <v>29.200000000000003</v>
      </c>
      <c r="L22" s="18">
        <f t="shared" si="2"/>
        <v>61.78</v>
      </c>
      <c r="M22" s="9">
        <v>1</v>
      </c>
      <c r="N22" s="22" t="s">
        <v>307</v>
      </c>
    </row>
    <row r="23" spans="1:14" s="7" customFormat="1" ht="14.25" customHeight="1">
      <c r="A23" s="5" t="s">
        <v>113</v>
      </c>
      <c r="B23" s="5" t="s">
        <v>71</v>
      </c>
      <c r="C23" s="6" t="s">
        <v>72</v>
      </c>
      <c r="D23" s="5" t="s">
        <v>14</v>
      </c>
      <c r="E23" s="5" t="s">
        <v>13</v>
      </c>
      <c r="F23" s="6" t="s">
        <v>114</v>
      </c>
      <c r="G23" s="6" t="s">
        <v>115</v>
      </c>
      <c r="H23" s="6" t="s">
        <v>40</v>
      </c>
      <c r="I23" s="6">
        <f>H23*0.6</f>
        <v>38.459999999999994</v>
      </c>
      <c r="J23" s="6">
        <v>78</v>
      </c>
      <c r="K23" s="16">
        <f t="shared" ref="K23:K65" si="5">J23*0.4</f>
        <v>31.200000000000003</v>
      </c>
      <c r="L23" s="16">
        <f t="shared" si="2"/>
        <v>69.66</v>
      </c>
      <c r="M23" s="6">
        <v>1</v>
      </c>
      <c r="N23" s="21" t="s">
        <v>307</v>
      </c>
    </row>
    <row r="24" spans="1:14" s="7" customFormat="1">
      <c r="A24" s="5" t="s">
        <v>116</v>
      </c>
      <c r="B24" s="5" t="s">
        <v>71</v>
      </c>
      <c r="C24" s="6" t="s">
        <v>72</v>
      </c>
      <c r="D24" s="5" t="s">
        <v>14</v>
      </c>
      <c r="E24" s="5" t="s">
        <v>13</v>
      </c>
      <c r="F24" s="6" t="s">
        <v>114</v>
      </c>
      <c r="G24" s="6" t="s">
        <v>117</v>
      </c>
      <c r="H24" s="6" t="s">
        <v>118</v>
      </c>
      <c r="I24" s="6">
        <f t="shared" ref="I24:I65" si="6">H24*0.6</f>
        <v>27.96</v>
      </c>
      <c r="J24" s="6">
        <v>73.2</v>
      </c>
      <c r="K24" s="16">
        <f t="shared" si="5"/>
        <v>29.28</v>
      </c>
      <c r="L24" s="16">
        <f t="shared" si="2"/>
        <v>57.24</v>
      </c>
      <c r="M24" s="6">
        <v>2</v>
      </c>
      <c r="N24" s="21" t="s">
        <v>307</v>
      </c>
    </row>
    <row r="25" spans="1:14" s="7" customFormat="1">
      <c r="A25" s="5" t="s">
        <v>119</v>
      </c>
      <c r="B25" s="5" t="s">
        <v>71</v>
      </c>
      <c r="C25" s="6" t="s">
        <v>72</v>
      </c>
      <c r="D25" s="5" t="s">
        <v>14</v>
      </c>
      <c r="E25" s="5" t="s">
        <v>13</v>
      </c>
      <c r="F25" s="6" t="s">
        <v>114</v>
      </c>
      <c r="G25" s="6" t="s">
        <v>120</v>
      </c>
      <c r="H25" s="6" t="s">
        <v>121</v>
      </c>
      <c r="I25" s="6">
        <f t="shared" si="6"/>
        <v>24.96</v>
      </c>
      <c r="J25" s="6">
        <v>76.8</v>
      </c>
      <c r="K25" s="16">
        <f t="shared" si="5"/>
        <v>30.72</v>
      </c>
      <c r="L25" s="16">
        <f t="shared" si="2"/>
        <v>55.68</v>
      </c>
      <c r="M25" s="6">
        <v>3</v>
      </c>
      <c r="N25" s="8"/>
    </row>
    <row r="26" spans="1:14" s="7" customFormat="1">
      <c r="A26" s="17" t="s">
        <v>122</v>
      </c>
      <c r="B26" s="17" t="s">
        <v>71</v>
      </c>
      <c r="C26" s="9" t="s">
        <v>72</v>
      </c>
      <c r="D26" s="17" t="s">
        <v>123</v>
      </c>
      <c r="E26" s="17" t="s">
        <v>13</v>
      </c>
      <c r="F26" s="9" t="s">
        <v>20</v>
      </c>
      <c r="G26" s="9" t="s">
        <v>124</v>
      </c>
      <c r="H26" s="9" t="s">
        <v>34</v>
      </c>
      <c r="I26" s="9">
        <f t="shared" si="6"/>
        <v>34.56</v>
      </c>
      <c r="J26" s="9">
        <v>77</v>
      </c>
      <c r="K26" s="18">
        <f t="shared" si="5"/>
        <v>30.8</v>
      </c>
      <c r="L26" s="18">
        <f t="shared" si="2"/>
        <v>65.36</v>
      </c>
      <c r="M26" s="9">
        <v>1</v>
      </c>
      <c r="N26" s="22" t="s">
        <v>307</v>
      </c>
    </row>
    <row r="27" spans="1:14" s="7" customFormat="1">
      <c r="A27" s="17" t="s">
        <v>125</v>
      </c>
      <c r="B27" s="17" t="s">
        <v>71</v>
      </c>
      <c r="C27" s="9" t="s">
        <v>72</v>
      </c>
      <c r="D27" s="17" t="s">
        <v>123</v>
      </c>
      <c r="E27" s="17" t="s">
        <v>13</v>
      </c>
      <c r="F27" s="9" t="s">
        <v>20</v>
      </c>
      <c r="G27" s="9" t="s">
        <v>126</v>
      </c>
      <c r="H27" s="9" t="s">
        <v>127</v>
      </c>
      <c r="I27" s="9">
        <f t="shared" si="6"/>
        <v>33.479999999999997</v>
      </c>
      <c r="J27" s="9">
        <v>78.5</v>
      </c>
      <c r="K27" s="18">
        <f t="shared" si="5"/>
        <v>31.400000000000002</v>
      </c>
      <c r="L27" s="18">
        <f t="shared" si="2"/>
        <v>64.88</v>
      </c>
      <c r="M27" s="9">
        <v>2</v>
      </c>
      <c r="N27" s="19"/>
    </row>
    <row r="28" spans="1:14" s="7" customFormat="1">
      <c r="A28" s="17" t="s">
        <v>128</v>
      </c>
      <c r="B28" s="17" t="s">
        <v>71</v>
      </c>
      <c r="C28" s="9" t="s">
        <v>72</v>
      </c>
      <c r="D28" s="17" t="s">
        <v>123</v>
      </c>
      <c r="E28" s="17" t="s">
        <v>13</v>
      </c>
      <c r="F28" s="9" t="s">
        <v>20</v>
      </c>
      <c r="G28" s="9" t="s">
        <v>129</v>
      </c>
      <c r="H28" s="9" t="s">
        <v>130</v>
      </c>
      <c r="I28" s="9">
        <f t="shared" si="6"/>
        <v>32.520000000000003</v>
      </c>
      <c r="J28" s="9">
        <v>75.400000000000006</v>
      </c>
      <c r="K28" s="18">
        <f t="shared" si="5"/>
        <v>30.160000000000004</v>
      </c>
      <c r="L28" s="18">
        <f t="shared" si="2"/>
        <v>62.680000000000007</v>
      </c>
      <c r="M28" s="9">
        <v>3</v>
      </c>
      <c r="N28" s="19"/>
    </row>
    <row r="29" spans="1:14" s="7" customFormat="1">
      <c r="A29" s="5" t="s">
        <v>131</v>
      </c>
      <c r="B29" s="5" t="s">
        <v>80</v>
      </c>
      <c r="C29" s="6" t="s">
        <v>81</v>
      </c>
      <c r="D29" s="5" t="s">
        <v>14</v>
      </c>
      <c r="E29" s="5" t="s">
        <v>13</v>
      </c>
      <c r="F29" s="6" t="s">
        <v>20</v>
      </c>
      <c r="G29" s="6" t="s">
        <v>132</v>
      </c>
      <c r="H29" s="6" t="s">
        <v>133</v>
      </c>
      <c r="I29" s="6">
        <f t="shared" si="6"/>
        <v>27.179999999999996</v>
      </c>
      <c r="J29" s="6">
        <v>78</v>
      </c>
      <c r="K29" s="16">
        <f t="shared" si="5"/>
        <v>31.200000000000003</v>
      </c>
      <c r="L29" s="16">
        <f t="shared" si="2"/>
        <v>58.379999999999995</v>
      </c>
      <c r="M29" s="6">
        <v>1</v>
      </c>
      <c r="N29" s="21" t="s">
        <v>307</v>
      </c>
    </row>
    <row r="30" spans="1:14" s="7" customFormat="1">
      <c r="A30" s="17" t="s">
        <v>134</v>
      </c>
      <c r="B30" s="17" t="s">
        <v>80</v>
      </c>
      <c r="C30" s="9" t="s">
        <v>81</v>
      </c>
      <c r="D30" s="17" t="s">
        <v>135</v>
      </c>
      <c r="E30" s="17" t="s">
        <v>13</v>
      </c>
      <c r="F30" s="9" t="s">
        <v>114</v>
      </c>
      <c r="G30" s="9" t="s">
        <v>136</v>
      </c>
      <c r="H30" s="9" t="s">
        <v>137</v>
      </c>
      <c r="I30" s="9">
        <f t="shared" si="6"/>
        <v>36.72</v>
      </c>
      <c r="J30" s="9">
        <v>75.5</v>
      </c>
      <c r="K30" s="18">
        <f t="shared" si="5"/>
        <v>30.200000000000003</v>
      </c>
      <c r="L30" s="18">
        <f t="shared" si="2"/>
        <v>66.92</v>
      </c>
      <c r="M30" s="9">
        <v>1</v>
      </c>
      <c r="N30" s="22" t="s">
        <v>307</v>
      </c>
    </row>
    <row r="31" spans="1:14" s="7" customFormat="1">
      <c r="A31" s="17" t="s">
        <v>138</v>
      </c>
      <c r="B31" s="17" t="s">
        <v>80</v>
      </c>
      <c r="C31" s="9" t="s">
        <v>81</v>
      </c>
      <c r="D31" s="17" t="s">
        <v>135</v>
      </c>
      <c r="E31" s="17" t="s">
        <v>13</v>
      </c>
      <c r="F31" s="9" t="s">
        <v>114</v>
      </c>
      <c r="G31" s="9" t="s">
        <v>139</v>
      </c>
      <c r="H31" s="9" t="s">
        <v>26</v>
      </c>
      <c r="I31" s="9">
        <f t="shared" si="6"/>
        <v>29.52</v>
      </c>
      <c r="J31" s="9">
        <v>79.2</v>
      </c>
      <c r="K31" s="18">
        <f t="shared" si="5"/>
        <v>31.680000000000003</v>
      </c>
      <c r="L31" s="18">
        <f t="shared" si="2"/>
        <v>61.2</v>
      </c>
      <c r="M31" s="9">
        <v>2</v>
      </c>
      <c r="N31" s="22" t="s">
        <v>307</v>
      </c>
    </row>
    <row r="32" spans="1:14" s="7" customFormat="1">
      <c r="A32" s="5" t="s">
        <v>140</v>
      </c>
      <c r="B32" s="5" t="s">
        <v>141</v>
      </c>
      <c r="C32" s="6" t="s">
        <v>142</v>
      </c>
      <c r="D32" s="5" t="s">
        <v>14</v>
      </c>
      <c r="E32" s="5" t="s">
        <v>13</v>
      </c>
      <c r="F32" s="6" t="s">
        <v>20</v>
      </c>
      <c r="G32" s="6" t="s">
        <v>143</v>
      </c>
      <c r="H32" s="6" t="s">
        <v>144</v>
      </c>
      <c r="I32" s="6">
        <f t="shared" si="6"/>
        <v>28.979999999999997</v>
      </c>
      <c r="J32" s="6">
        <v>72.400000000000006</v>
      </c>
      <c r="K32" s="16">
        <f t="shared" si="5"/>
        <v>28.960000000000004</v>
      </c>
      <c r="L32" s="16">
        <f t="shared" si="2"/>
        <v>57.94</v>
      </c>
      <c r="M32" s="6">
        <v>1</v>
      </c>
      <c r="N32" s="21" t="s">
        <v>307</v>
      </c>
    </row>
    <row r="33" spans="1:14" s="7" customFormat="1" ht="14.25" customHeight="1">
      <c r="A33" s="17" t="s">
        <v>145</v>
      </c>
      <c r="B33" s="17" t="s">
        <v>146</v>
      </c>
      <c r="C33" s="9" t="s">
        <v>147</v>
      </c>
      <c r="D33" s="17" t="s">
        <v>135</v>
      </c>
      <c r="E33" s="17" t="s">
        <v>13</v>
      </c>
      <c r="F33" s="9" t="s">
        <v>20</v>
      </c>
      <c r="G33" s="9" t="s">
        <v>148</v>
      </c>
      <c r="H33" s="9" t="s">
        <v>149</v>
      </c>
      <c r="I33" s="9">
        <f t="shared" si="6"/>
        <v>43.5</v>
      </c>
      <c r="J33" s="9">
        <v>72.900000000000006</v>
      </c>
      <c r="K33" s="18">
        <f t="shared" si="5"/>
        <v>29.160000000000004</v>
      </c>
      <c r="L33" s="18">
        <f t="shared" si="2"/>
        <v>72.66</v>
      </c>
      <c r="M33" s="9">
        <v>1</v>
      </c>
      <c r="N33" s="22" t="s">
        <v>307</v>
      </c>
    </row>
    <row r="34" spans="1:14" s="7" customFormat="1">
      <c r="A34" s="17" t="s">
        <v>150</v>
      </c>
      <c r="B34" s="17" t="s">
        <v>146</v>
      </c>
      <c r="C34" s="9" t="s">
        <v>147</v>
      </c>
      <c r="D34" s="17" t="s">
        <v>135</v>
      </c>
      <c r="E34" s="17" t="s">
        <v>13</v>
      </c>
      <c r="F34" s="9" t="s">
        <v>20</v>
      </c>
      <c r="G34" s="9" t="s">
        <v>151</v>
      </c>
      <c r="H34" s="9" t="s">
        <v>48</v>
      </c>
      <c r="I34" s="9">
        <f t="shared" si="6"/>
        <v>39.479999999999997</v>
      </c>
      <c r="J34" s="9">
        <v>74.400000000000006</v>
      </c>
      <c r="K34" s="18">
        <f t="shared" si="5"/>
        <v>29.760000000000005</v>
      </c>
      <c r="L34" s="18">
        <f t="shared" si="2"/>
        <v>69.240000000000009</v>
      </c>
      <c r="M34" s="9">
        <v>2</v>
      </c>
      <c r="N34" s="19"/>
    </row>
    <row r="35" spans="1:14" s="7" customFormat="1">
      <c r="A35" s="17" t="s">
        <v>152</v>
      </c>
      <c r="B35" s="17" t="s">
        <v>146</v>
      </c>
      <c r="C35" s="9" t="s">
        <v>147</v>
      </c>
      <c r="D35" s="17" t="s">
        <v>135</v>
      </c>
      <c r="E35" s="17" t="s">
        <v>13</v>
      </c>
      <c r="F35" s="9" t="s">
        <v>20</v>
      </c>
      <c r="G35" s="9" t="s">
        <v>153</v>
      </c>
      <c r="H35" s="9" t="s">
        <v>154</v>
      </c>
      <c r="I35" s="9">
        <f t="shared" si="6"/>
        <v>35.76</v>
      </c>
      <c r="J35" s="9">
        <v>71.400000000000006</v>
      </c>
      <c r="K35" s="18">
        <f t="shared" si="5"/>
        <v>28.560000000000002</v>
      </c>
      <c r="L35" s="18">
        <f t="shared" si="2"/>
        <v>64.319999999999993</v>
      </c>
      <c r="M35" s="9">
        <v>3</v>
      </c>
      <c r="N35" s="19"/>
    </row>
    <row r="36" spans="1:14" s="7" customFormat="1">
      <c r="A36" s="5" t="s">
        <v>155</v>
      </c>
      <c r="B36" s="5" t="s">
        <v>156</v>
      </c>
      <c r="C36" s="6" t="s">
        <v>157</v>
      </c>
      <c r="D36" s="5" t="s">
        <v>135</v>
      </c>
      <c r="E36" s="5" t="s">
        <v>13</v>
      </c>
      <c r="F36" s="6" t="s">
        <v>20</v>
      </c>
      <c r="G36" s="6" t="s">
        <v>158</v>
      </c>
      <c r="H36" s="6" t="s">
        <v>159</v>
      </c>
      <c r="I36" s="6">
        <f t="shared" si="6"/>
        <v>38.64</v>
      </c>
      <c r="J36" s="6">
        <v>74.400000000000006</v>
      </c>
      <c r="K36" s="16">
        <f t="shared" si="5"/>
        <v>29.760000000000005</v>
      </c>
      <c r="L36" s="16">
        <f t="shared" si="2"/>
        <v>68.400000000000006</v>
      </c>
      <c r="M36" s="6">
        <v>1</v>
      </c>
      <c r="N36" s="21" t="s">
        <v>307</v>
      </c>
    </row>
    <row r="37" spans="1:14" s="7" customFormat="1">
      <c r="A37" s="5" t="s">
        <v>160</v>
      </c>
      <c r="B37" s="5" t="s">
        <v>156</v>
      </c>
      <c r="C37" s="6" t="s">
        <v>157</v>
      </c>
      <c r="D37" s="5" t="s">
        <v>135</v>
      </c>
      <c r="E37" s="5" t="s">
        <v>13</v>
      </c>
      <c r="F37" s="6" t="s">
        <v>20</v>
      </c>
      <c r="G37" s="6" t="s">
        <v>161</v>
      </c>
      <c r="H37" s="6" t="s">
        <v>162</v>
      </c>
      <c r="I37" s="6">
        <f t="shared" si="6"/>
        <v>36.9</v>
      </c>
      <c r="J37" s="6">
        <v>72.2</v>
      </c>
      <c r="K37" s="16">
        <f t="shared" si="5"/>
        <v>28.880000000000003</v>
      </c>
      <c r="L37" s="16">
        <f t="shared" si="2"/>
        <v>65.78</v>
      </c>
      <c r="M37" s="6">
        <v>2</v>
      </c>
      <c r="N37" s="8"/>
    </row>
    <row r="38" spans="1:14" s="7" customFormat="1">
      <c r="A38" s="17" t="s">
        <v>163</v>
      </c>
      <c r="B38" s="17" t="s">
        <v>164</v>
      </c>
      <c r="C38" s="9" t="s">
        <v>165</v>
      </c>
      <c r="D38" s="17" t="s">
        <v>14</v>
      </c>
      <c r="E38" s="17" t="s">
        <v>13</v>
      </c>
      <c r="F38" s="9" t="s">
        <v>20</v>
      </c>
      <c r="G38" s="9" t="s">
        <v>166</v>
      </c>
      <c r="H38" s="9" t="s">
        <v>167</v>
      </c>
      <c r="I38" s="9">
        <f t="shared" si="6"/>
        <v>34.199999999999996</v>
      </c>
      <c r="J38" s="9">
        <v>77.599999999999994</v>
      </c>
      <c r="K38" s="18">
        <f t="shared" si="5"/>
        <v>31.04</v>
      </c>
      <c r="L38" s="18">
        <f t="shared" si="2"/>
        <v>65.239999999999995</v>
      </c>
      <c r="M38" s="9">
        <v>1</v>
      </c>
      <c r="N38" s="22" t="s">
        <v>307</v>
      </c>
    </row>
    <row r="39" spans="1:14" s="7" customFormat="1">
      <c r="A39" s="17" t="s">
        <v>168</v>
      </c>
      <c r="B39" s="17" t="s">
        <v>164</v>
      </c>
      <c r="C39" s="9" t="s">
        <v>165</v>
      </c>
      <c r="D39" s="17" t="s">
        <v>14</v>
      </c>
      <c r="E39" s="17" t="s">
        <v>13</v>
      </c>
      <c r="F39" s="9" t="s">
        <v>20</v>
      </c>
      <c r="G39" s="9" t="s">
        <v>169</v>
      </c>
      <c r="H39" s="9" t="s">
        <v>63</v>
      </c>
      <c r="I39" s="9">
        <f t="shared" si="6"/>
        <v>29.759999999999998</v>
      </c>
      <c r="J39" s="9">
        <v>74.8</v>
      </c>
      <c r="K39" s="18">
        <f t="shared" si="5"/>
        <v>29.92</v>
      </c>
      <c r="L39" s="18">
        <f t="shared" si="2"/>
        <v>59.68</v>
      </c>
      <c r="M39" s="9">
        <v>2</v>
      </c>
      <c r="N39" s="19"/>
    </row>
    <row r="40" spans="1:14" s="7" customFormat="1">
      <c r="A40" s="17" t="s">
        <v>170</v>
      </c>
      <c r="B40" s="17" t="s">
        <v>164</v>
      </c>
      <c r="C40" s="9" t="s">
        <v>165</v>
      </c>
      <c r="D40" s="17" t="s">
        <v>14</v>
      </c>
      <c r="E40" s="17" t="s">
        <v>13</v>
      </c>
      <c r="F40" s="9" t="s">
        <v>20</v>
      </c>
      <c r="G40" s="9" t="s">
        <v>171</v>
      </c>
      <c r="H40" s="9" t="s">
        <v>172</v>
      </c>
      <c r="I40" s="9">
        <f t="shared" si="6"/>
        <v>24.42</v>
      </c>
      <c r="J40" s="9">
        <v>76</v>
      </c>
      <c r="K40" s="18">
        <f t="shared" si="5"/>
        <v>30.400000000000002</v>
      </c>
      <c r="L40" s="18">
        <f t="shared" si="2"/>
        <v>54.820000000000007</v>
      </c>
      <c r="M40" s="9">
        <v>3</v>
      </c>
      <c r="N40" s="19"/>
    </row>
    <row r="41" spans="1:14" s="7" customFormat="1">
      <c r="A41" s="5" t="s">
        <v>173</v>
      </c>
      <c r="B41" s="5" t="s">
        <v>164</v>
      </c>
      <c r="C41" s="6" t="s">
        <v>165</v>
      </c>
      <c r="D41" s="5" t="s">
        <v>123</v>
      </c>
      <c r="E41" s="5" t="s">
        <v>13</v>
      </c>
      <c r="F41" s="6" t="s">
        <v>20</v>
      </c>
      <c r="G41" s="6" t="s">
        <v>174</v>
      </c>
      <c r="H41" s="6" t="s">
        <v>26</v>
      </c>
      <c r="I41" s="6">
        <f t="shared" si="6"/>
        <v>29.52</v>
      </c>
      <c r="J41" s="6">
        <v>76</v>
      </c>
      <c r="K41" s="16">
        <f t="shared" si="5"/>
        <v>30.400000000000002</v>
      </c>
      <c r="L41" s="16">
        <f t="shared" si="2"/>
        <v>59.92</v>
      </c>
      <c r="M41" s="6">
        <v>1</v>
      </c>
      <c r="N41" s="21" t="s">
        <v>307</v>
      </c>
    </row>
    <row r="42" spans="1:14" s="7" customFormat="1">
      <c r="A42" s="17" t="s">
        <v>179</v>
      </c>
      <c r="B42" s="17" t="s">
        <v>80</v>
      </c>
      <c r="C42" s="9" t="s">
        <v>81</v>
      </c>
      <c r="D42" s="17" t="s">
        <v>176</v>
      </c>
      <c r="E42" s="17" t="s">
        <v>13</v>
      </c>
      <c r="F42" s="9" t="s">
        <v>177</v>
      </c>
      <c r="G42" s="9" t="s">
        <v>180</v>
      </c>
      <c r="H42" s="9" t="s">
        <v>181</v>
      </c>
      <c r="I42" s="9">
        <f>H42*0.6</f>
        <v>41.58</v>
      </c>
      <c r="J42" s="9">
        <v>71.5</v>
      </c>
      <c r="K42" s="18">
        <f>J42*0.4</f>
        <v>28.6</v>
      </c>
      <c r="L42" s="18">
        <f>I42+K42</f>
        <v>70.180000000000007</v>
      </c>
      <c r="M42" s="9">
        <v>1</v>
      </c>
      <c r="N42" s="22" t="s">
        <v>307</v>
      </c>
    </row>
    <row r="43" spans="1:14" s="7" customFormat="1">
      <c r="A43" s="17" t="s">
        <v>175</v>
      </c>
      <c r="B43" s="17" t="s">
        <v>80</v>
      </c>
      <c r="C43" s="9" t="s">
        <v>81</v>
      </c>
      <c r="D43" s="17" t="s">
        <v>176</v>
      </c>
      <c r="E43" s="17" t="s">
        <v>13</v>
      </c>
      <c r="F43" s="9" t="s">
        <v>177</v>
      </c>
      <c r="G43" s="9" t="s">
        <v>178</v>
      </c>
      <c r="H43" s="9" t="s">
        <v>39</v>
      </c>
      <c r="I43" s="9">
        <f t="shared" si="6"/>
        <v>41.64</v>
      </c>
      <c r="J43" s="9">
        <v>70.8</v>
      </c>
      <c r="K43" s="18">
        <f t="shared" si="5"/>
        <v>28.32</v>
      </c>
      <c r="L43" s="18">
        <f t="shared" si="2"/>
        <v>69.960000000000008</v>
      </c>
      <c r="M43" s="9">
        <v>2</v>
      </c>
      <c r="N43" s="22" t="s">
        <v>307</v>
      </c>
    </row>
    <row r="44" spans="1:14" s="7" customFormat="1">
      <c r="A44" s="17" t="s">
        <v>190</v>
      </c>
      <c r="B44" s="17" t="s">
        <v>80</v>
      </c>
      <c r="C44" s="9" t="s">
        <v>81</v>
      </c>
      <c r="D44" s="17" t="s">
        <v>176</v>
      </c>
      <c r="E44" s="17" t="s">
        <v>13</v>
      </c>
      <c r="F44" s="9" t="s">
        <v>177</v>
      </c>
      <c r="G44" s="9" t="s">
        <v>191</v>
      </c>
      <c r="H44" s="9" t="s">
        <v>28</v>
      </c>
      <c r="I44" s="9">
        <f>H44*0.6</f>
        <v>38.82</v>
      </c>
      <c r="J44" s="9">
        <v>77.819999999999993</v>
      </c>
      <c r="K44" s="18">
        <f>J44*0.4</f>
        <v>31.128</v>
      </c>
      <c r="L44" s="18">
        <f>I44+K44</f>
        <v>69.948000000000008</v>
      </c>
      <c r="M44" s="9">
        <v>3</v>
      </c>
      <c r="N44" s="22" t="s">
        <v>307</v>
      </c>
    </row>
    <row r="45" spans="1:14" s="7" customFormat="1">
      <c r="A45" s="17" t="s">
        <v>184</v>
      </c>
      <c r="B45" s="17" t="s">
        <v>80</v>
      </c>
      <c r="C45" s="9" t="s">
        <v>81</v>
      </c>
      <c r="D45" s="17" t="s">
        <v>176</v>
      </c>
      <c r="E45" s="17" t="s">
        <v>13</v>
      </c>
      <c r="F45" s="9" t="s">
        <v>177</v>
      </c>
      <c r="G45" s="9" t="s">
        <v>185</v>
      </c>
      <c r="H45" s="9" t="s">
        <v>186</v>
      </c>
      <c r="I45" s="9">
        <f>H45*0.6</f>
        <v>39.18</v>
      </c>
      <c r="J45" s="9">
        <v>76.16</v>
      </c>
      <c r="K45" s="18">
        <f>J45*0.4</f>
        <v>30.463999999999999</v>
      </c>
      <c r="L45" s="18">
        <f>I45+K45</f>
        <v>69.644000000000005</v>
      </c>
      <c r="M45" s="9">
        <v>4</v>
      </c>
      <c r="N45" s="22" t="s">
        <v>307</v>
      </c>
    </row>
    <row r="46" spans="1:14" s="7" customFormat="1">
      <c r="A46" s="17" t="s">
        <v>182</v>
      </c>
      <c r="B46" s="17" t="s">
        <v>80</v>
      </c>
      <c r="C46" s="9" t="s">
        <v>81</v>
      </c>
      <c r="D46" s="17" t="s">
        <v>176</v>
      </c>
      <c r="E46" s="17" t="s">
        <v>13</v>
      </c>
      <c r="F46" s="9" t="s">
        <v>177</v>
      </c>
      <c r="G46" s="9" t="s">
        <v>183</v>
      </c>
      <c r="H46" s="9" t="s">
        <v>27</v>
      </c>
      <c r="I46" s="9">
        <f t="shared" si="6"/>
        <v>39.6</v>
      </c>
      <c r="J46" s="9">
        <v>74.28</v>
      </c>
      <c r="K46" s="18">
        <f t="shared" si="5"/>
        <v>29.712000000000003</v>
      </c>
      <c r="L46" s="18">
        <f t="shared" si="2"/>
        <v>69.312000000000012</v>
      </c>
      <c r="M46" s="9">
        <v>5</v>
      </c>
      <c r="N46" s="22" t="s">
        <v>307</v>
      </c>
    </row>
    <row r="47" spans="1:14" s="7" customFormat="1" ht="14.25" customHeight="1">
      <c r="A47" s="17" t="s">
        <v>192</v>
      </c>
      <c r="B47" s="17" t="s">
        <v>80</v>
      </c>
      <c r="C47" s="9" t="s">
        <v>81</v>
      </c>
      <c r="D47" s="17" t="s">
        <v>176</v>
      </c>
      <c r="E47" s="17" t="s">
        <v>13</v>
      </c>
      <c r="F47" s="9" t="s">
        <v>177</v>
      </c>
      <c r="G47" s="20" t="s">
        <v>193</v>
      </c>
      <c r="H47" s="9" t="s">
        <v>22</v>
      </c>
      <c r="I47" s="9">
        <f>H47*0.6</f>
        <v>37.379999999999995</v>
      </c>
      <c r="J47" s="9">
        <v>74.260000000000005</v>
      </c>
      <c r="K47" s="18">
        <f>J47*0.4</f>
        <v>29.704000000000004</v>
      </c>
      <c r="L47" s="18">
        <f>I47+K47</f>
        <v>67.084000000000003</v>
      </c>
      <c r="M47" s="9">
        <v>6</v>
      </c>
      <c r="N47" s="19"/>
    </row>
    <row r="48" spans="1:14" s="1" customFormat="1">
      <c r="A48" s="13" t="s">
        <v>198</v>
      </c>
      <c r="B48" s="13" t="s">
        <v>80</v>
      </c>
      <c r="C48" s="13" t="s">
        <v>81</v>
      </c>
      <c r="D48" s="13" t="s">
        <v>176</v>
      </c>
      <c r="E48" s="13" t="s">
        <v>13</v>
      </c>
      <c r="F48" s="13" t="s">
        <v>177</v>
      </c>
      <c r="G48" s="13" t="s">
        <v>199</v>
      </c>
      <c r="H48" s="13" t="s">
        <v>31</v>
      </c>
      <c r="I48" s="9">
        <f>H48*0.6</f>
        <v>34.14</v>
      </c>
      <c r="J48" s="13">
        <v>73.78</v>
      </c>
      <c r="K48" s="18">
        <f>J48*0.4</f>
        <v>29.512</v>
      </c>
      <c r="L48" s="18">
        <f>I48+K48</f>
        <v>63.652000000000001</v>
      </c>
      <c r="M48" s="13">
        <v>7</v>
      </c>
      <c r="N48" s="19"/>
    </row>
    <row r="49" spans="1:14" s="1" customFormat="1">
      <c r="A49" s="13" t="s">
        <v>200</v>
      </c>
      <c r="B49" s="13" t="s">
        <v>80</v>
      </c>
      <c r="C49" s="13" t="s">
        <v>81</v>
      </c>
      <c r="D49" s="13" t="s">
        <v>176</v>
      </c>
      <c r="E49" s="13" t="s">
        <v>13</v>
      </c>
      <c r="F49" s="13" t="s">
        <v>177</v>
      </c>
      <c r="G49" s="13" t="s">
        <v>201</v>
      </c>
      <c r="H49" s="13" t="s">
        <v>30</v>
      </c>
      <c r="I49" s="9">
        <f>H49*0.6</f>
        <v>33.18</v>
      </c>
      <c r="J49" s="13">
        <v>74.66</v>
      </c>
      <c r="K49" s="18">
        <f>J49*0.4</f>
        <v>29.864000000000001</v>
      </c>
      <c r="L49" s="18">
        <f>I49+K49</f>
        <v>63.043999999999997</v>
      </c>
      <c r="M49" s="13">
        <v>8</v>
      </c>
      <c r="N49" s="19"/>
    </row>
    <row r="50" spans="1:14" s="1" customFormat="1">
      <c r="A50" s="13" t="s">
        <v>202</v>
      </c>
      <c r="B50" s="13" t="s">
        <v>80</v>
      </c>
      <c r="C50" s="13" t="s">
        <v>81</v>
      </c>
      <c r="D50" s="13" t="s">
        <v>176</v>
      </c>
      <c r="E50" s="13" t="s">
        <v>13</v>
      </c>
      <c r="F50" s="13" t="s">
        <v>177</v>
      </c>
      <c r="G50" s="13" t="s">
        <v>203</v>
      </c>
      <c r="H50" s="13" t="s">
        <v>204</v>
      </c>
      <c r="I50" s="9">
        <f>H50*0.6</f>
        <v>32.94</v>
      </c>
      <c r="J50" s="13">
        <v>74.459999999999994</v>
      </c>
      <c r="K50" s="18">
        <f>J50*0.4</f>
        <v>29.783999999999999</v>
      </c>
      <c r="L50" s="18">
        <f>I50+K50</f>
        <v>62.723999999999997</v>
      </c>
      <c r="M50" s="13">
        <v>9</v>
      </c>
      <c r="N50" s="19"/>
    </row>
    <row r="51" spans="1:14" s="7" customFormat="1">
      <c r="A51" s="17" t="s">
        <v>194</v>
      </c>
      <c r="B51" s="17" t="s">
        <v>80</v>
      </c>
      <c r="C51" s="9" t="s">
        <v>81</v>
      </c>
      <c r="D51" s="17" t="s">
        <v>176</v>
      </c>
      <c r="E51" s="17" t="s">
        <v>13</v>
      </c>
      <c r="F51" s="9" t="s">
        <v>177</v>
      </c>
      <c r="G51" s="9" t="s">
        <v>195</v>
      </c>
      <c r="H51" s="9" t="s">
        <v>45</v>
      </c>
      <c r="I51" s="9">
        <f>H51*0.6</f>
        <v>34.92</v>
      </c>
      <c r="J51" s="9">
        <v>69.260000000000005</v>
      </c>
      <c r="K51" s="18">
        <f>J51*0.4</f>
        <v>27.704000000000004</v>
      </c>
      <c r="L51" s="18">
        <f>I51+K51</f>
        <v>62.624000000000009</v>
      </c>
      <c r="M51" s="9">
        <v>10</v>
      </c>
      <c r="N51" s="19"/>
    </row>
    <row r="52" spans="1:14" s="7" customFormat="1">
      <c r="A52" s="17" t="s">
        <v>187</v>
      </c>
      <c r="B52" s="17" t="s">
        <v>80</v>
      </c>
      <c r="C52" s="9" t="s">
        <v>81</v>
      </c>
      <c r="D52" s="17" t="s">
        <v>176</v>
      </c>
      <c r="E52" s="17" t="s">
        <v>13</v>
      </c>
      <c r="F52" s="9" t="s">
        <v>177</v>
      </c>
      <c r="G52" s="9" t="s">
        <v>188</v>
      </c>
      <c r="H52" s="9" t="s">
        <v>189</v>
      </c>
      <c r="I52" s="9">
        <f t="shared" si="6"/>
        <v>39.119999999999997</v>
      </c>
      <c r="J52" s="9" t="s">
        <v>306</v>
      </c>
      <c r="K52" s="18"/>
      <c r="L52" s="18"/>
      <c r="M52" s="9"/>
      <c r="N52" s="19"/>
    </row>
    <row r="53" spans="1:14" s="1" customFormat="1">
      <c r="A53" s="13" t="s">
        <v>196</v>
      </c>
      <c r="B53" s="13" t="s">
        <v>80</v>
      </c>
      <c r="C53" s="13" t="s">
        <v>81</v>
      </c>
      <c r="D53" s="13" t="s">
        <v>176</v>
      </c>
      <c r="E53" s="13" t="s">
        <v>13</v>
      </c>
      <c r="F53" s="13" t="s">
        <v>177</v>
      </c>
      <c r="G53" s="13" t="s">
        <v>197</v>
      </c>
      <c r="H53" s="13" t="s">
        <v>31</v>
      </c>
      <c r="I53" s="9">
        <f t="shared" si="6"/>
        <v>34.14</v>
      </c>
      <c r="J53" s="13" t="s">
        <v>305</v>
      </c>
      <c r="K53" s="18"/>
      <c r="L53" s="18"/>
      <c r="M53" s="13"/>
      <c r="N53" s="19"/>
    </row>
    <row r="54" spans="1:14" s="1" customFormat="1">
      <c r="A54" s="11" t="s">
        <v>205</v>
      </c>
      <c r="B54" s="11" t="s">
        <v>80</v>
      </c>
      <c r="C54" s="11" t="s">
        <v>81</v>
      </c>
      <c r="D54" s="11" t="s">
        <v>206</v>
      </c>
      <c r="E54" s="11" t="s">
        <v>13</v>
      </c>
      <c r="F54" s="11" t="s">
        <v>177</v>
      </c>
      <c r="G54" s="11" t="s">
        <v>207</v>
      </c>
      <c r="H54" s="11" t="s">
        <v>47</v>
      </c>
      <c r="I54" s="6">
        <f t="shared" si="6"/>
        <v>45.18</v>
      </c>
      <c r="J54" s="11">
        <v>71.5</v>
      </c>
      <c r="K54" s="16">
        <f t="shared" si="5"/>
        <v>28.6</v>
      </c>
      <c r="L54" s="16">
        <f t="shared" si="2"/>
        <v>73.78</v>
      </c>
      <c r="M54" s="11">
        <v>1</v>
      </c>
      <c r="N54" s="21" t="s">
        <v>307</v>
      </c>
    </row>
    <row r="55" spans="1:14" s="1" customFormat="1">
      <c r="A55" s="11" t="s">
        <v>208</v>
      </c>
      <c r="B55" s="11" t="s">
        <v>80</v>
      </c>
      <c r="C55" s="11" t="s">
        <v>81</v>
      </c>
      <c r="D55" s="11" t="s">
        <v>206</v>
      </c>
      <c r="E55" s="11" t="s">
        <v>13</v>
      </c>
      <c r="F55" s="11" t="s">
        <v>177</v>
      </c>
      <c r="G55" s="11" t="s">
        <v>209</v>
      </c>
      <c r="H55" s="11" t="s">
        <v>42</v>
      </c>
      <c r="I55" s="6">
        <f t="shared" si="6"/>
        <v>42.959999999999994</v>
      </c>
      <c r="J55" s="11">
        <v>74.599999999999994</v>
      </c>
      <c r="K55" s="16">
        <f t="shared" si="5"/>
        <v>29.84</v>
      </c>
      <c r="L55" s="16">
        <f t="shared" si="2"/>
        <v>72.8</v>
      </c>
      <c r="M55" s="11">
        <v>2</v>
      </c>
      <c r="N55" s="21" t="s">
        <v>307</v>
      </c>
    </row>
    <row r="56" spans="1:14" s="1" customFormat="1">
      <c r="A56" s="11" t="s">
        <v>210</v>
      </c>
      <c r="B56" s="11" t="s">
        <v>80</v>
      </c>
      <c r="C56" s="11" t="s">
        <v>81</v>
      </c>
      <c r="D56" s="11" t="s">
        <v>206</v>
      </c>
      <c r="E56" s="11" t="s">
        <v>13</v>
      </c>
      <c r="F56" s="11" t="s">
        <v>177</v>
      </c>
      <c r="G56" s="11" t="s">
        <v>211</v>
      </c>
      <c r="H56" s="11" t="s">
        <v>46</v>
      </c>
      <c r="I56" s="6">
        <f t="shared" si="6"/>
        <v>42.779999999999994</v>
      </c>
      <c r="J56" s="11">
        <v>73.5</v>
      </c>
      <c r="K56" s="16">
        <f t="shared" si="5"/>
        <v>29.400000000000002</v>
      </c>
      <c r="L56" s="16">
        <f t="shared" si="2"/>
        <v>72.179999999999993</v>
      </c>
      <c r="M56" s="11">
        <v>3</v>
      </c>
      <c r="N56" s="21" t="s">
        <v>307</v>
      </c>
    </row>
    <row r="57" spans="1:14" s="1" customFormat="1">
      <c r="A57" s="11" t="s">
        <v>212</v>
      </c>
      <c r="B57" s="11" t="s">
        <v>80</v>
      </c>
      <c r="C57" s="11" t="s">
        <v>81</v>
      </c>
      <c r="D57" s="11" t="s">
        <v>206</v>
      </c>
      <c r="E57" s="11" t="s">
        <v>13</v>
      </c>
      <c r="F57" s="11" t="s">
        <v>177</v>
      </c>
      <c r="G57" s="11" t="s">
        <v>213</v>
      </c>
      <c r="H57" s="11" t="s">
        <v>27</v>
      </c>
      <c r="I57" s="6">
        <f t="shared" si="6"/>
        <v>39.6</v>
      </c>
      <c r="J57" s="11">
        <v>74.28</v>
      </c>
      <c r="K57" s="16">
        <f t="shared" si="5"/>
        <v>29.712000000000003</v>
      </c>
      <c r="L57" s="16">
        <f t="shared" si="2"/>
        <v>69.312000000000012</v>
      </c>
      <c r="M57" s="11">
        <v>4</v>
      </c>
      <c r="N57" s="21" t="s">
        <v>307</v>
      </c>
    </row>
    <row r="58" spans="1:14" s="1" customFormat="1">
      <c r="A58" s="11" t="s">
        <v>216</v>
      </c>
      <c r="B58" s="11" t="s">
        <v>80</v>
      </c>
      <c r="C58" s="11" t="s">
        <v>81</v>
      </c>
      <c r="D58" s="11" t="s">
        <v>206</v>
      </c>
      <c r="E58" s="11" t="s">
        <v>13</v>
      </c>
      <c r="F58" s="11" t="s">
        <v>177</v>
      </c>
      <c r="G58" s="11" t="s">
        <v>217</v>
      </c>
      <c r="H58" s="11" t="s">
        <v>218</v>
      </c>
      <c r="I58" s="6">
        <f>H58*0.6</f>
        <v>38.339999999999996</v>
      </c>
      <c r="J58" s="11">
        <v>73.34</v>
      </c>
      <c r="K58" s="16">
        <f>J58*0.4</f>
        <v>29.336000000000002</v>
      </c>
      <c r="L58" s="16">
        <f>I58+K58</f>
        <v>67.676000000000002</v>
      </c>
      <c r="M58" s="11">
        <v>5</v>
      </c>
      <c r="N58" s="21" t="s">
        <v>307</v>
      </c>
    </row>
    <row r="59" spans="1:14" s="1" customFormat="1">
      <c r="A59" s="11" t="s">
        <v>214</v>
      </c>
      <c r="B59" s="11" t="s">
        <v>80</v>
      </c>
      <c r="C59" s="11" t="s">
        <v>81</v>
      </c>
      <c r="D59" s="11" t="s">
        <v>206</v>
      </c>
      <c r="E59" s="11" t="s">
        <v>13</v>
      </c>
      <c r="F59" s="11" t="s">
        <v>177</v>
      </c>
      <c r="G59" s="11" t="s">
        <v>215</v>
      </c>
      <c r="H59" s="11" t="s">
        <v>40</v>
      </c>
      <c r="I59" s="6">
        <f t="shared" si="6"/>
        <v>38.459999999999994</v>
      </c>
      <c r="J59" s="11">
        <v>72.06</v>
      </c>
      <c r="K59" s="16">
        <f t="shared" si="5"/>
        <v>28.824000000000002</v>
      </c>
      <c r="L59" s="16">
        <f t="shared" si="2"/>
        <v>67.283999999999992</v>
      </c>
      <c r="M59" s="11">
        <v>6</v>
      </c>
      <c r="N59" s="8"/>
    </row>
    <row r="60" spans="1:14" s="1" customFormat="1">
      <c r="A60" s="11" t="s">
        <v>219</v>
      </c>
      <c r="B60" s="11" t="s">
        <v>80</v>
      </c>
      <c r="C60" s="11" t="s">
        <v>81</v>
      </c>
      <c r="D60" s="11" t="s">
        <v>206</v>
      </c>
      <c r="E60" s="11" t="s">
        <v>13</v>
      </c>
      <c r="F60" s="11" t="s">
        <v>177</v>
      </c>
      <c r="G60" s="11" t="s">
        <v>220</v>
      </c>
      <c r="H60" s="11" t="s">
        <v>33</v>
      </c>
      <c r="I60" s="6">
        <f t="shared" si="6"/>
        <v>37.44</v>
      </c>
      <c r="J60" s="11">
        <v>73.86</v>
      </c>
      <c r="K60" s="16">
        <f t="shared" si="5"/>
        <v>29.544</v>
      </c>
      <c r="L60" s="16">
        <f t="shared" si="2"/>
        <v>66.983999999999995</v>
      </c>
      <c r="M60" s="11">
        <v>7</v>
      </c>
      <c r="N60" s="8"/>
    </row>
    <row r="61" spans="1:14" s="1" customFormat="1">
      <c r="A61" s="11" t="s">
        <v>221</v>
      </c>
      <c r="B61" s="11" t="s">
        <v>80</v>
      </c>
      <c r="C61" s="11" t="s">
        <v>81</v>
      </c>
      <c r="D61" s="11" t="s">
        <v>206</v>
      </c>
      <c r="E61" s="11" t="s">
        <v>13</v>
      </c>
      <c r="F61" s="11" t="s">
        <v>177</v>
      </c>
      <c r="G61" s="11" t="s">
        <v>222</v>
      </c>
      <c r="H61" s="11" t="s">
        <v>223</v>
      </c>
      <c r="I61" s="6">
        <f t="shared" si="6"/>
        <v>37.14</v>
      </c>
      <c r="J61" s="11">
        <v>74.260000000000005</v>
      </c>
      <c r="K61" s="16">
        <f t="shared" si="5"/>
        <v>29.704000000000004</v>
      </c>
      <c r="L61" s="16">
        <f t="shared" si="2"/>
        <v>66.844000000000008</v>
      </c>
      <c r="M61" s="11">
        <v>8</v>
      </c>
      <c r="N61" s="8"/>
    </row>
    <row r="62" spans="1:14" s="1" customFormat="1">
      <c r="A62" s="11" t="s">
        <v>224</v>
      </c>
      <c r="B62" s="11" t="s">
        <v>80</v>
      </c>
      <c r="C62" s="11" t="s">
        <v>81</v>
      </c>
      <c r="D62" s="11" t="s">
        <v>206</v>
      </c>
      <c r="E62" s="11" t="s">
        <v>13</v>
      </c>
      <c r="F62" s="11" t="s">
        <v>177</v>
      </c>
      <c r="G62" s="11" t="s">
        <v>225</v>
      </c>
      <c r="H62" s="11" t="s">
        <v>44</v>
      </c>
      <c r="I62" s="6">
        <f t="shared" si="6"/>
        <v>35.879999999999995</v>
      </c>
      <c r="J62" s="11">
        <v>71.819999999999993</v>
      </c>
      <c r="K62" s="16">
        <f t="shared" si="5"/>
        <v>28.727999999999998</v>
      </c>
      <c r="L62" s="16">
        <f t="shared" si="2"/>
        <v>64.60799999999999</v>
      </c>
      <c r="M62" s="11">
        <v>9</v>
      </c>
      <c r="N62" s="8"/>
    </row>
    <row r="63" spans="1:14" s="1" customFormat="1">
      <c r="A63" s="11" t="s">
        <v>229</v>
      </c>
      <c r="B63" s="11" t="s">
        <v>80</v>
      </c>
      <c r="C63" s="11" t="s">
        <v>81</v>
      </c>
      <c r="D63" s="11" t="s">
        <v>206</v>
      </c>
      <c r="E63" s="11" t="s">
        <v>13</v>
      </c>
      <c r="F63" s="11" t="s">
        <v>177</v>
      </c>
      <c r="G63" s="11" t="s">
        <v>230</v>
      </c>
      <c r="H63" s="11" t="s">
        <v>231</v>
      </c>
      <c r="I63" s="6">
        <f>H63*0.6</f>
        <v>35.279999999999994</v>
      </c>
      <c r="J63" s="11">
        <v>71</v>
      </c>
      <c r="K63" s="16">
        <f>J63*0.4</f>
        <v>28.400000000000002</v>
      </c>
      <c r="L63" s="16">
        <f>I63+K63</f>
        <v>63.679999999999993</v>
      </c>
      <c r="M63" s="11">
        <v>10</v>
      </c>
      <c r="N63" s="8"/>
    </row>
    <row r="64" spans="1:14" s="1" customFormat="1">
      <c r="A64" s="11" t="s">
        <v>226</v>
      </c>
      <c r="B64" s="11" t="s">
        <v>80</v>
      </c>
      <c r="C64" s="11" t="s">
        <v>81</v>
      </c>
      <c r="D64" s="11" t="s">
        <v>206</v>
      </c>
      <c r="E64" s="11" t="s">
        <v>13</v>
      </c>
      <c r="F64" s="11" t="s">
        <v>177</v>
      </c>
      <c r="G64" s="11" t="s">
        <v>227</v>
      </c>
      <c r="H64" s="11" t="s">
        <v>228</v>
      </c>
      <c r="I64" s="6">
        <f t="shared" si="6"/>
        <v>35.520000000000003</v>
      </c>
      <c r="J64" s="11">
        <v>69.2</v>
      </c>
      <c r="K64" s="16">
        <f t="shared" si="5"/>
        <v>27.680000000000003</v>
      </c>
      <c r="L64" s="16">
        <f t="shared" si="2"/>
        <v>63.2</v>
      </c>
      <c r="M64" s="11">
        <v>11</v>
      </c>
      <c r="N64" s="8"/>
    </row>
    <row r="65" spans="1:14" s="1" customFormat="1">
      <c r="A65" s="11" t="s">
        <v>232</v>
      </c>
      <c r="B65" s="11" t="s">
        <v>80</v>
      </c>
      <c r="C65" s="11" t="s">
        <v>81</v>
      </c>
      <c r="D65" s="11" t="s">
        <v>206</v>
      </c>
      <c r="E65" s="11" t="s">
        <v>13</v>
      </c>
      <c r="F65" s="11" t="s">
        <v>177</v>
      </c>
      <c r="G65" s="11" t="s">
        <v>233</v>
      </c>
      <c r="H65" s="11" t="s">
        <v>25</v>
      </c>
      <c r="I65" s="6">
        <f t="shared" si="6"/>
        <v>34.86</v>
      </c>
      <c r="J65" s="11">
        <v>69.599999999999994</v>
      </c>
      <c r="K65" s="16">
        <f t="shared" si="5"/>
        <v>27.84</v>
      </c>
      <c r="L65" s="16">
        <f t="shared" si="2"/>
        <v>62.7</v>
      </c>
      <c r="M65" s="11">
        <v>12</v>
      </c>
      <c r="N65" s="8"/>
    </row>
    <row r="66" spans="1:14" s="1" customFormat="1">
      <c r="A66" s="13" t="s">
        <v>239</v>
      </c>
      <c r="B66" s="13" t="s">
        <v>235</v>
      </c>
      <c r="C66" s="13" t="s">
        <v>236</v>
      </c>
      <c r="D66" s="13" t="s">
        <v>12</v>
      </c>
      <c r="E66" s="13" t="s">
        <v>13</v>
      </c>
      <c r="F66" s="13" t="s">
        <v>20</v>
      </c>
      <c r="G66" s="13" t="s">
        <v>17</v>
      </c>
      <c r="H66" s="13" t="s">
        <v>27</v>
      </c>
      <c r="I66" s="9">
        <f>H66*0.5</f>
        <v>33</v>
      </c>
      <c r="J66" s="13">
        <v>79.2</v>
      </c>
      <c r="K66" s="18">
        <f>J66*0.5</f>
        <v>39.6</v>
      </c>
      <c r="L66" s="18">
        <f>I66+K66</f>
        <v>72.599999999999994</v>
      </c>
      <c r="M66" s="13">
        <v>1</v>
      </c>
      <c r="N66" s="22" t="s">
        <v>307</v>
      </c>
    </row>
    <row r="67" spans="1:14" s="1" customFormat="1">
      <c r="A67" s="13" t="s">
        <v>234</v>
      </c>
      <c r="B67" s="13" t="s">
        <v>235</v>
      </c>
      <c r="C67" s="13" t="s">
        <v>236</v>
      </c>
      <c r="D67" s="13" t="s">
        <v>12</v>
      </c>
      <c r="E67" s="13" t="s">
        <v>13</v>
      </c>
      <c r="F67" s="13" t="s">
        <v>20</v>
      </c>
      <c r="G67" s="13" t="s">
        <v>237</v>
      </c>
      <c r="H67" s="13" t="s">
        <v>238</v>
      </c>
      <c r="I67" s="9">
        <f>H67*0.5</f>
        <v>35.4</v>
      </c>
      <c r="J67" s="13">
        <v>73.599999999999994</v>
      </c>
      <c r="K67" s="18">
        <f>J67*0.5</f>
        <v>36.799999999999997</v>
      </c>
      <c r="L67" s="18">
        <f t="shared" si="2"/>
        <v>72.199999999999989</v>
      </c>
      <c r="M67" s="13">
        <v>2</v>
      </c>
      <c r="N67" s="19"/>
    </row>
    <row r="68" spans="1:14" s="1" customFormat="1">
      <c r="A68" s="13" t="s">
        <v>240</v>
      </c>
      <c r="B68" s="13" t="s">
        <v>235</v>
      </c>
      <c r="C68" s="13" t="s">
        <v>236</v>
      </c>
      <c r="D68" s="13" t="s">
        <v>12</v>
      </c>
      <c r="E68" s="13" t="s">
        <v>13</v>
      </c>
      <c r="F68" s="13" t="s">
        <v>20</v>
      </c>
      <c r="G68" s="13" t="s">
        <v>241</v>
      </c>
      <c r="H68" s="13" t="s">
        <v>242</v>
      </c>
      <c r="I68" s="9">
        <f t="shared" ref="I68:I89" si="7">H68*0.5</f>
        <v>32.299999999999997</v>
      </c>
      <c r="J68" s="13">
        <v>78.8</v>
      </c>
      <c r="K68" s="18">
        <f t="shared" ref="K68:K89" si="8">J68*0.5</f>
        <v>39.4</v>
      </c>
      <c r="L68" s="18">
        <f t="shared" si="2"/>
        <v>71.699999999999989</v>
      </c>
      <c r="M68" s="13">
        <v>3</v>
      </c>
      <c r="N68" s="19"/>
    </row>
    <row r="69" spans="1:14" s="1" customFormat="1">
      <c r="A69" s="11" t="s">
        <v>248</v>
      </c>
      <c r="B69" s="11" t="s">
        <v>244</v>
      </c>
      <c r="C69" s="11" t="s">
        <v>245</v>
      </c>
      <c r="D69" s="11" t="s">
        <v>12</v>
      </c>
      <c r="E69" s="11" t="s">
        <v>13</v>
      </c>
      <c r="F69" s="11" t="s">
        <v>20</v>
      </c>
      <c r="G69" s="11" t="s">
        <v>249</v>
      </c>
      <c r="H69" s="11" t="s">
        <v>231</v>
      </c>
      <c r="I69" s="6">
        <f>H69*0.5</f>
        <v>29.4</v>
      </c>
      <c r="J69" s="11">
        <v>77</v>
      </c>
      <c r="K69" s="16">
        <f>J69*0.5</f>
        <v>38.5</v>
      </c>
      <c r="L69" s="16">
        <f>I69+K69</f>
        <v>67.900000000000006</v>
      </c>
      <c r="M69" s="11">
        <v>1</v>
      </c>
      <c r="N69" s="21" t="s">
        <v>307</v>
      </c>
    </row>
    <row r="70" spans="1:14" s="1" customFormat="1">
      <c r="A70" s="11" t="s">
        <v>243</v>
      </c>
      <c r="B70" s="11" t="s">
        <v>244</v>
      </c>
      <c r="C70" s="11" t="s">
        <v>245</v>
      </c>
      <c r="D70" s="11" t="s">
        <v>12</v>
      </c>
      <c r="E70" s="11" t="s">
        <v>13</v>
      </c>
      <c r="F70" s="11" t="s">
        <v>20</v>
      </c>
      <c r="G70" s="11" t="s">
        <v>246</v>
      </c>
      <c r="H70" s="11" t="s">
        <v>247</v>
      </c>
      <c r="I70" s="6">
        <f t="shared" si="7"/>
        <v>29.95</v>
      </c>
      <c r="J70" s="11">
        <v>75.599999999999994</v>
      </c>
      <c r="K70" s="16">
        <f t="shared" si="8"/>
        <v>37.799999999999997</v>
      </c>
      <c r="L70" s="16">
        <f t="shared" ref="L70:L89" si="9">I70+K70</f>
        <v>67.75</v>
      </c>
      <c r="M70" s="11">
        <v>2</v>
      </c>
      <c r="N70" s="8"/>
    </row>
    <row r="71" spans="1:14" s="1" customFormat="1">
      <c r="A71" s="11" t="s">
        <v>250</v>
      </c>
      <c r="B71" s="11" t="s">
        <v>244</v>
      </c>
      <c r="C71" s="11" t="s">
        <v>245</v>
      </c>
      <c r="D71" s="11" t="s">
        <v>12</v>
      </c>
      <c r="E71" s="11" t="s">
        <v>13</v>
      </c>
      <c r="F71" s="11" t="s">
        <v>20</v>
      </c>
      <c r="G71" s="11" t="s">
        <v>251</v>
      </c>
      <c r="H71" s="11" t="s">
        <v>252</v>
      </c>
      <c r="I71" s="6">
        <f t="shared" si="7"/>
        <v>27.55</v>
      </c>
      <c r="J71" s="11">
        <v>71</v>
      </c>
      <c r="K71" s="16">
        <f t="shared" si="8"/>
        <v>35.5</v>
      </c>
      <c r="L71" s="16">
        <f t="shared" si="9"/>
        <v>63.05</v>
      </c>
      <c r="M71" s="11">
        <v>3</v>
      </c>
      <c r="N71" s="8"/>
    </row>
    <row r="72" spans="1:14" s="1" customFormat="1">
      <c r="A72" s="13" t="s">
        <v>253</v>
      </c>
      <c r="B72" s="13" t="s">
        <v>244</v>
      </c>
      <c r="C72" s="13" t="s">
        <v>245</v>
      </c>
      <c r="D72" s="13" t="s">
        <v>15</v>
      </c>
      <c r="E72" s="13" t="s">
        <v>13</v>
      </c>
      <c r="F72" s="13" t="s">
        <v>20</v>
      </c>
      <c r="G72" s="13" t="s">
        <v>254</v>
      </c>
      <c r="H72" s="13" t="s">
        <v>36</v>
      </c>
      <c r="I72" s="9">
        <f t="shared" si="7"/>
        <v>34.549999999999997</v>
      </c>
      <c r="J72" s="13">
        <v>75.599999999999994</v>
      </c>
      <c r="K72" s="18">
        <f t="shared" si="8"/>
        <v>37.799999999999997</v>
      </c>
      <c r="L72" s="18">
        <f t="shared" si="9"/>
        <v>72.349999999999994</v>
      </c>
      <c r="M72" s="13">
        <v>1</v>
      </c>
      <c r="N72" s="22" t="s">
        <v>307</v>
      </c>
    </row>
    <row r="73" spans="1:14" s="1" customFormat="1">
      <c r="A73" s="13" t="s">
        <v>255</v>
      </c>
      <c r="B73" s="13" t="s">
        <v>244</v>
      </c>
      <c r="C73" s="13" t="s">
        <v>245</v>
      </c>
      <c r="D73" s="13" t="s">
        <v>15</v>
      </c>
      <c r="E73" s="13" t="s">
        <v>13</v>
      </c>
      <c r="F73" s="13" t="s">
        <v>20</v>
      </c>
      <c r="G73" s="13" t="s">
        <v>256</v>
      </c>
      <c r="H73" s="13" t="s">
        <v>257</v>
      </c>
      <c r="I73" s="9">
        <f t="shared" si="7"/>
        <v>31.45</v>
      </c>
      <c r="J73" s="13">
        <v>77.5</v>
      </c>
      <c r="K73" s="18">
        <f t="shared" si="8"/>
        <v>38.75</v>
      </c>
      <c r="L73" s="18">
        <f t="shared" si="9"/>
        <v>70.2</v>
      </c>
      <c r="M73" s="13">
        <v>2</v>
      </c>
      <c r="N73" s="19"/>
    </row>
    <row r="74" spans="1:14" s="1" customFormat="1">
      <c r="A74" s="13" t="s">
        <v>258</v>
      </c>
      <c r="B74" s="13" t="s">
        <v>244</v>
      </c>
      <c r="C74" s="13" t="s">
        <v>245</v>
      </c>
      <c r="D74" s="13" t="s">
        <v>15</v>
      </c>
      <c r="E74" s="13" t="s">
        <v>13</v>
      </c>
      <c r="F74" s="13" t="s">
        <v>20</v>
      </c>
      <c r="G74" s="13" t="s">
        <v>259</v>
      </c>
      <c r="H74" s="13" t="s">
        <v>252</v>
      </c>
      <c r="I74" s="9">
        <f t="shared" si="7"/>
        <v>27.55</v>
      </c>
      <c r="J74" s="13">
        <v>77.400000000000006</v>
      </c>
      <c r="K74" s="18">
        <f t="shared" si="8"/>
        <v>38.700000000000003</v>
      </c>
      <c r="L74" s="18">
        <f t="shared" si="9"/>
        <v>66.25</v>
      </c>
      <c r="M74" s="13">
        <v>3</v>
      </c>
      <c r="N74" s="19"/>
    </row>
    <row r="75" spans="1:14" s="1" customFormat="1">
      <c r="A75" s="11" t="s">
        <v>260</v>
      </c>
      <c r="B75" s="11" t="s">
        <v>261</v>
      </c>
      <c r="C75" s="11" t="s">
        <v>262</v>
      </c>
      <c r="D75" s="11" t="s">
        <v>12</v>
      </c>
      <c r="E75" s="11" t="s">
        <v>13</v>
      </c>
      <c r="F75" s="11" t="s">
        <v>20</v>
      </c>
      <c r="G75" s="11" t="s">
        <v>263</v>
      </c>
      <c r="H75" s="11" t="s">
        <v>264</v>
      </c>
      <c r="I75" s="6">
        <f t="shared" si="7"/>
        <v>37.15</v>
      </c>
      <c r="J75" s="11">
        <v>75.400000000000006</v>
      </c>
      <c r="K75" s="16">
        <f t="shared" si="8"/>
        <v>37.700000000000003</v>
      </c>
      <c r="L75" s="16">
        <f t="shared" si="9"/>
        <v>74.849999999999994</v>
      </c>
      <c r="M75" s="11">
        <v>1</v>
      </c>
      <c r="N75" s="21" t="s">
        <v>307</v>
      </c>
    </row>
    <row r="76" spans="1:14" s="1" customFormat="1">
      <c r="A76" s="11" t="s">
        <v>265</v>
      </c>
      <c r="B76" s="11" t="s">
        <v>261</v>
      </c>
      <c r="C76" s="11" t="s">
        <v>262</v>
      </c>
      <c r="D76" s="11" t="s">
        <v>12</v>
      </c>
      <c r="E76" s="11" t="s">
        <v>13</v>
      </c>
      <c r="F76" s="11" t="s">
        <v>20</v>
      </c>
      <c r="G76" s="11" t="s">
        <v>266</v>
      </c>
      <c r="H76" s="11" t="s">
        <v>267</v>
      </c>
      <c r="I76" s="6">
        <f t="shared" si="7"/>
        <v>33.799999999999997</v>
      </c>
      <c r="J76" s="11">
        <v>79.599999999999994</v>
      </c>
      <c r="K76" s="16">
        <f t="shared" si="8"/>
        <v>39.799999999999997</v>
      </c>
      <c r="L76" s="16">
        <f t="shared" si="9"/>
        <v>73.599999999999994</v>
      </c>
      <c r="M76" s="11">
        <v>2</v>
      </c>
      <c r="N76" s="8"/>
    </row>
    <row r="77" spans="1:14" s="1" customFormat="1">
      <c r="A77" s="11" t="s">
        <v>268</v>
      </c>
      <c r="B77" s="11" t="s">
        <v>261</v>
      </c>
      <c r="C77" s="11" t="s">
        <v>262</v>
      </c>
      <c r="D77" s="11" t="s">
        <v>12</v>
      </c>
      <c r="E77" s="11" t="s">
        <v>13</v>
      </c>
      <c r="F77" s="11" t="s">
        <v>20</v>
      </c>
      <c r="G77" s="11" t="s">
        <v>269</v>
      </c>
      <c r="H77" s="11" t="s">
        <v>43</v>
      </c>
      <c r="I77" s="6">
        <f t="shared" si="7"/>
        <v>32.700000000000003</v>
      </c>
      <c r="J77" s="11">
        <v>74.599999999999994</v>
      </c>
      <c r="K77" s="16">
        <f t="shared" si="8"/>
        <v>37.299999999999997</v>
      </c>
      <c r="L77" s="16">
        <f t="shared" si="9"/>
        <v>70</v>
      </c>
      <c r="M77" s="11">
        <v>3</v>
      </c>
      <c r="N77" s="8"/>
    </row>
    <row r="78" spans="1:14" s="1" customFormat="1">
      <c r="A78" s="13" t="s">
        <v>270</v>
      </c>
      <c r="B78" s="13" t="s">
        <v>271</v>
      </c>
      <c r="C78" s="13" t="s">
        <v>19</v>
      </c>
      <c r="D78" s="13" t="s">
        <v>12</v>
      </c>
      <c r="E78" s="13" t="s">
        <v>13</v>
      </c>
      <c r="F78" s="13" t="s">
        <v>20</v>
      </c>
      <c r="G78" s="13" t="s">
        <v>18</v>
      </c>
      <c r="H78" s="13" t="s">
        <v>272</v>
      </c>
      <c r="I78" s="9">
        <f t="shared" si="7"/>
        <v>36.950000000000003</v>
      </c>
      <c r="J78" s="13">
        <v>77.8</v>
      </c>
      <c r="K78" s="18">
        <f t="shared" si="8"/>
        <v>38.9</v>
      </c>
      <c r="L78" s="18">
        <f t="shared" si="9"/>
        <v>75.849999999999994</v>
      </c>
      <c r="M78" s="13">
        <v>1</v>
      </c>
      <c r="N78" s="22" t="s">
        <v>307</v>
      </c>
    </row>
    <row r="79" spans="1:14" s="1" customFormat="1">
      <c r="A79" s="13" t="s">
        <v>273</v>
      </c>
      <c r="B79" s="13" t="s">
        <v>271</v>
      </c>
      <c r="C79" s="13" t="s">
        <v>19</v>
      </c>
      <c r="D79" s="13" t="s">
        <v>12</v>
      </c>
      <c r="E79" s="13" t="s">
        <v>13</v>
      </c>
      <c r="F79" s="13" t="s">
        <v>20</v>
      </c>
      <c r="G79" s="13" t="s">
        <v>274</v>
      </c>
      <c r="H79" s="13" t="s">
        <v>35</v>
      </c>
      <c r="I79" s="9">
        <f t="shared" si="7"/>
        <v>35.549999999999997</v>
      </c>
      <c r="J79" s="13">
        <v>79.8</v>
      </c>
      <c r="K79" s="18">
        <f t="shared" si="8"/>
        <v>39.9</v>
      </c>
      <c r="L79" s="18">
        <f t="shared" si="9"/>
        <v>75.449999999999989</v>
      </c>
      <c r="M79" s="13">
        <v>2</v>
      </c>
      <c r="N79" s="19"/>
    </row>
    <row r="80" spans="1:14" s="1" customFormat="1">
      <c r="A80" s="13" t="s">
        <v>275</v>
      </c>
      <c r="B80" s="13" t="s">
        <v>271</v>
      </c>
      <c r="C80" s="13" t="s">
        <v>19</v>
      </c>
      <c r="D80" s="13" t="s">
        <v>12</v>
      </c>
      <c r="E80" s="13" t="s">
        <v>13</v>
      </c>
      <c r="F80" s="13" t="s">
        <v>20</v>
      </c>
      <c r="G80" s="13" t="s">
        <v>276</v>
      </c>
      <c r="H80" s="13" t="s">
        <v>37</v>
      </c>
      <c r="I80" s="9">
        <f t="shared" si="7"/>
        <v>33.75</v>
      </c>
      <c r="J80" s="13">
        <v>75.8</v>
      </c>
      <c r="K80" s="18">
        <f t="shared" si="8"/>
        <v>37.9</v>
      </c>
      <c r="L80" s="18">
        <f t="shared" si="9"/>
        <v>71.650000000000006</v>
      </c>
      <c r="M80" s="13">
        <v>3</v>
      </c>
      <c r="N80" s="19"/>
    </row>
    <row r="81" spans="1:14" s="1" customFormat="1">
      <c r="A81" s="11" t="s">
        <v>277</v>
      </c>
      <c r="B81" s="11" t="s">
        <v>278</v>
      </c>
      <c r="C81" s="11" t="s">
        <v>279</v>
      </c>
      <c r="D81" s="11" t="s">
        <v>12</v>
      </c>
      <c r="E81" s="11" t="s">
        <v>13</v>
      </c>
      <c r="F81" s="11" t="s">
        <v>20</v>
      </c>
      <c r="G81" s="11" t="s">
        <v>280</v>
      </c>
      <c r="H81" s="11" t="s">
        <v>23</v>
      </c>
      <c r="I81" s="6">
        <f t="shared" si="7"/>
        <v>36.700000000000003</v>
      </c>
      <c r="J81" s="11">
        <v>78.2</v>
      </c>
      <c r="K81" s="16">
        <f t="shared" si="8"/>
        <v>39.1</v>
      </c>
      <c r="L81" s="16">
        <f t="shared" si="9"/>
        <v>75.800000000000011</v>
      </c>
      <c r="M81" s="11">
        <v>1</v>
      </c>
      <c r="N81" s="21" t="s">
        <v>307</v>
      </c>
    </row>
    <row r="82" spans="1:14" s="1" customFormat="1">
      <c r="A82" s="11" t="s">
        <v>281</v>
      </c>
      <c r="B82" s="11" t="s">
        <v>278</v>
      </c>
      <c r="C82" s="11" t="s">
        <v>279</v>
      </c>
      <c r="D82" s="11" t="s">
        <v>12</v>
      </c>
      <c r="E82" s="11" t="s">
        <v>13</v>
      </c>
      <c r="F82" s="11" t="s">
        <v>20</v>
      </c>
      <c r="G82" s="11" t="s">
        <v>282</v>
      </c>
      <c r="H82" s="11" t="s">
        <v>95</v>
      </c>
      <c r="I82" s="6">
        <f t="shared" si="7"/>
        <v>35.1</v>
      </c>
      <c r="J82" s="11">
        <v>79.400000000000006</v>
      </c>
      <c r="K82" s="16">
        <f t="shared" si="8"/>
        <v>39.700000000000003</v>
      </c>
      <c r="L82" s="16">
        <f t="shared" si="9"/>
        <v>74.800000000000011</v>
      </c>
      <c r="M82" s="11">
        <v>2</v>
      </c>
      <c r="N82" s="8"/>
    </row>
    <row r="83" spans="1:14" s="1" customFormat="1">
      <c r="A83" s="11" t="s">
        <v>283</v>
      </c>
      <c r="B83" s="11" t="s">
        <v>278</v>
      </c>
      <c r="C83" s="11" t="s">
        <v>279</v>
      </c>
      <c r="D83" s="11" t="s">
        <v>12</v>
      </c>
      <c r="E83" s="11" t="s">
        <v>13</v>
      </c>
      <c r="F83" s="11" t="s">
        <v>20</v>
      </c>
      <c r="G83" s="11" t="s">
        <v>284</v>
      </c>
      <c r="H83" s="11" t="s">
        <v>285</v>
      </c>
      <c r="I83" s="6">
        <f t="shared" si="7"/>
        <v>35</v>
      </c>
      <c r="J83" s="11">
        <v>77.8</v>
      </c>
      <c r="K83" s="16">
        <f t="shared" si="8"/>
        <v>38.9</v>
      </c>
      <c r="L83" s="16">
        <f t="shared" si="9"/>
        <v>73.900000000000006</v>
      </c>
      <c r="M83" s="11">
        <v>3</v>
      </c>
      <c r="N83" s="8"/>
    </row>
    <row r="84" spans="1:14" s="1" customFormat="1">
      <c r="A84" s="13" t="s">
        <v>286</v>
      </c>
      <c r="B84" s="13" t="s">
        <v>287</v>
      </c>
      <c r="C84" s="13" t="s">
        <v>288</v>
      </c>
      <c r="D84" s="13" t="s">
        <v>12</v>
      </c>
      <c r="E84" s="13" t="s">
        <v>13</v>
      </c>
      <c r="F84" s="13" t="s">
        <v>20</v>
      </c>
      <c r="G84" s="13" t="s">
        <v>289</v>
      </c>
      <c r="H84" s="13" t="s">
        <v>38</v>
      </c>
      <c r="I84" s="9">
        <f t="shared" si="7"/>
        <v>35.85</v>
      </c>
      <c r="J84" s="13">
        <v>77</v>
      </c>
      <c r="K84" s="18">
        <f t="shared" si="8"/>
        <v>38.5</v>
      </c>
      <c r="L84" s="18">
        <f t="shared" si="9"/>
        <v>74.349999999999994</v>
      </c>
      <c r="M84" s="13">
        <v>1</v>
      </c>
      <c r="N84" s="22" t="s">
        <v>307</v>
      </c>
    </row>
    <row r="85" spans="1:14" s="1" customFormat="1">
      <c r="A85" s="13" t="s">
        <v>290</v>
      </c>
      <c r="B85" s="13" t="s">
        <v>287</v>
      </c>
      <c r="C85" s="13" t="s">
        <v>288</v>
      </c>
      <c r="D85" s="13" t="s">
        <v>12</v>
      </c>
      <c r="E85" s="13" t="s">
        <v>13</v>
      </c>
      <c r="F85" s="13" t="s">
        <v>20</v>
      </c>
      <c r="G85" s="13" t="s">
        <v>291</v>
      </c>
      <c r="H85" s="13" t="s">
        <v>292</v>
      </c>
      <c r="I85" s="9">
        <f t="shared" si="7"/>
        <v>33.6</v>
      </c>
      <c r="J85" s="13">
        <v>77.400000000000006</v>
      </c>
      <c r="K85" s="18">
        <f t="shared" si="8"/>
        <v>38.700000000000003</v>
      </c>
      <c r="L85" s="18">
        <f t="shared" si="9"/>
        <v>72.300000000000011</v>
      </c>
      <c r="M85" s="13">
        <v>2</v>
      </c>
      <c r="N85" s="19"/>
    </row>
    <row r="86" spans="1:14" s="1" customFormat="1">
      <c r="A86" s="13" t="s">
        <v>293</v>
      </c>
      <c r="B86" s="13" t="s">
        <v>287</v>
      </c>
      <c r="C86" s="13" t="s">
        <v>288</v>
      </c>
      <c r="D86" s="13" t="s">
        <v>12</v>
      </c>
      <c r="E86" s="13" t="s">
        <v>13</v>
      </c>
      <c r="F86" s="13" t="s">
        <v>20</v>
      </c>
      <c r="G86" s="13" t="s">
        <v>294</v>
      </c>
      <c r="H86" s="13" t="s">
        <v>189</v>
      </c>
      <c r="I86" s="9">
        <f t="shared" si="7"/>
        <v>32.6</v>
      </c>
      <c r="J86" s="13">
        <v>75.400000000000006</v>
      </c>
      <c r="K86" s="18">
        <f t="shared" si="8"/>
        <v>37.700000000000003</v>
      </c>
      <c r="L86" s="18">
        <f t="shared" si="9"/>
        <v>70.300000000000011</v>
      </c>
      <c r="M86" s="13">
        <v>3</v>
      </c>
      <c r="N86" s="19"/>
    </row>
    <row r="87" spans="1:14" s="1" customFormat="1">
      <c r="A87" s="11" t="s">
        <v>295</v>
      </c>
      <c r="B87" s="11" t="s">
        <v>296</v>
      </c>
      <c r="C87" s="11" t="s">
        <v>297</v>
      </c>
      <c r="D87" s="11" t="s">
        <v>12</v>
      </c>
      <c r="E87" s="11" t="s">
        <v>13</v>
      </c>
      <c r="F87" s="11" t="s">
        <v>20</v>
      </c>
      <c r="G87" s="11" t="s">
        <v>298</v>
      </c>
      <c r="H87" s="11" t="s">
        <v>299</v>
      </c>
      <c r="I87" s="6">
        <f t="shared" si="7"/>
        <v>37.75</v>
      </c>
      <c r="J87" s="11">
        <v>80.099999999999994</v>
      </c>
      <c r="K87" s="16">
        <f t="shared" si="8"/>
        <v>40.049999999999997</v>
      </c>
      <c r="L87" s="16">
        <f t="shared" si="9"/>
        <v>77.8</v>
      </c>
      <c r="M87" s="11">
        <v>1</v>
      </c>
      <c r="N87" s="21" t="s">
        <v>307</v>
      </c>
    </row>
    <row r="88" spans="1:14" s="1" customFormat="1">
      <c r="A88" s="11" t="s">
        <v>303</v>
      </c>
      <c r="B88" s="11" t="s">
        <v>296</v>
      </c>
      <c r="C88" s="11" t="s">
        <v>297</v>
      </c>
      <c r="D88" s="11" t="s">
        <v>12</v>
      </c>
      <c r="E88" s="11" t="s">
        <v>13</v>
      </c>
      <c r="F88" s="11" t="s">
        <v>20</v>
      </c>
      <c r="G88" s="11" t="s">
        <v>304</v>
      </c>
      <c r="H88" s="11" t="s">
        <v>49</v>
      </c>
      <c r="I88" s="6">
        <f>H88*0.5</f>
        <v>36.1</v>
      </c>
      <c r="J88" s="11">
        <v>77.5</v>
      </c>
      <c r="K88" s="16">
        <f>J88*0.5</f>
        <v>38.75</v>
      </c>
      <c r="L88" s="16">
        <f>I88+K88</f>
        <v>74.849999999999994</v>
      </c>
      <c r="M88" s="11">
        <v>2</v>
      </c>
      <c r="N88" s="8"/>
    </row>
    <row r="89" spans="1:14" s="1" customFormat="1">
      <c r="A89" s="11" t="s">
        <v>300</v>
      </c>
      <c r="B89" s="11" t="s">
        <v>296</v>
      </c>
      <c r="C89" s="11" t="s">
        <v>297</v>
      </c>
      <c r="D89" s="11" t="s">
        <v>12</v>
      </c>
      <c r="E89" s="11" t="s">
        <v>13</v>
      </c>
      <c r="F89" s="11" t="s">
        <v>20</v>
      </c>
      <c r="G89" s="11" t="s">
        <v>301</v>
      </c>
      <c r="H89" s="11" t="s">
        <v>302</v>
      </c>
      <c r="I89" s="6">
        <f t="shared" si="7"/>
        <v>37.35</v>
      </c>
      <c r="J89" s="11">
        <v>74.8</v>
      </c>
      <c r="K89" s="16">
        <f t="shared" si="8"/>
        <v>37.4</v>
      </c>
      <c r="L89" s="16">
        <f t="shared" si="9"/>
        <v>74.75</v>
      </c>
      <c r="M89" s="11">
        <v>3</v>
      </c>
      <c r="N89" s="8"/>
    </row>
    <row r="90" spans="1:14" s="1" customFormat="1">
      <c r="N90" s="7"/>
    </row>
    <row r="91" spans="1:14" s="1" customFormat="1">
      <c r="N91" s="7"/>
    </row>
    <row r="92" spans="1:14" s="1" customFormat="1">
      <c r="N92" s="7"/>
    </row>
    <row r="93" spans="1:14" s="1" customFormat="1">
      <c r="N93" s="7"/>
    </row>
    <row r="94" spans="1:14" s="1" customFormat="1">
      <c r="N94" s="7"/>
    </row>
    <row r="95" spans="1:14" s="1" customFormat="1">
      <c r="N95" s="7"/>
    </row>
    <row r="96" spans="1:14" s="1" customFormat="1">
      <c r="N96" s="7"/>
    </row>
    <row r="97" spans="14:14" s="1" customFormat="1">
      <c r="N97" s="7"/>
    </row>
    <row r="98" spans="14:14" s="1" customFormat="1">
      <c r="N98" s="7"/>
    </row>
    <row r="99" spans="14:14" s="1" customFormat="1">
      <c r="N99" s="7"/>
    </row>
    <row r="100" spans="14:14" s="1" customFormat="1">
      <c r="N100" s="7"/>
    </row>
    <row r="101" spans="14:14" s="1" customFormat="1">
      <c r="N101" s="7"/>
    </row>
    <row r="102" spans="14:14" s="1" customFormat="1">
      <c r="N102" s="7"/>
    </row>
    <row r="103" spans="14:14" s="1" customFormat="1">
      <c r="N103" s="7"/>
    </row>
    <row r="104" spans="14:14" s="1" customFormat="1">
      <c r="N104" s="7"/>
    </row>
    <row r="105" spans="14:14" s="1" customFormat="1">
      <c r="N105" s="7"/>
    </row>
    <row r="106" spans="14:14" s="1" customFormat="1">
      <c r="N106" s="7"/>
    </row>
    <row r="107" spans="14:14" s="1" customFormat="1">
      <c r="N107" s="7"/>
    </row>
    <row r="108" spans="14:14" s="1" customFormat="1">
      <c r="N108" s="7"/>
    </row>
  </sheetData>
  <autoFilter ref="A3:N52">
    <filterColumn colId="13"/>
  </autoFilter>
  <mergeCells count="2">
    <mergeCell ref="A1:N1"/>
    <mergeCell ref="A2:N2"/>
  </mergeCells>
  <phoneticPr fontId="2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6月18日总成绩及进入体检人员名单公示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2021-07-22T08:09:00Z</cp:lastPrinted>
  <dcterms:created xsi:type="dcterms:W3CDTF">2015-06-05T18:19:00Z</dcterms:created>
  <dcterms:modified xsi:type="dcterms:W3CDTF">2023-06-18T12:32:32Z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