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70"/>
  </bookViews>
  <sheets>
    <sheet name="按名次排" sheetId="2" r:id="rId1"/>
  </sheets>
  <definedNames>
    <definedName name="_xlnm.Print_Titles" localSheetId="0">按名次排!$1:$3</definedName>
    <definedName name="_xlnm._FilterDatabase" localSheetId="0" hidden="1">按名次排!#REF!</definedName>
  </definedNames>
  <calcPr calcId="144525"/>
</workbook>
</file>

<file path=xl/sharedStrings.xml><?xml version="1.0" encoding="utf-8"?>
<sst xmlns="http://schemas.openxmlformats.org/spreadsheetml/2006/main" count="647" uniqueCount="237">
  <si>
    <t xml:space="preserve">三元区2023年紧缺急需专业新任教师公开招聘总成绩名单    </t>
  </si>
  <si>
    <t>序号</t>
  </si>
  <si>
    <t>招聘岗位</t>
  </si>
  <si>
    <t>姓名</t>
  </si>
  <si>
    <t>性别</t>
  </si>
  <si>
    <t>笔试成绩</t>
  </si>
  <si>
    <t>笔试成绩折成100分制后的成绩</t>
  </si>
  <si>
    <t>笔试总成绩占总成绩40%</t>
  </si>
  <si>
    <t>面试成绩</t>
  </si>
  <si>
    <t>折后面试成绩占总成绩60%</t>
  </si>
  <si>
    <t>加权后总成绩</t>
  </si>
  <si>
    <t>名次</t>
  </si>
  <si>
    <t>片段教学成绩</t>
  </si>
  <si>
    <t>片段教学占面试成绩50%</t>
  </si>
  <si>
    <t>专业技能测试成绩</t>
  </si>
  <si>
    <t>专业技能测试占面试成绩50%</t>
  </si>
  <si>
    <t>面试总成绩</t>
  </si>
  <si>
    <r>
      <rPr>
        <sz val="10"/>
        <color rgb="FF000000"/>
        <rFont val="宋体"/>
        <charset val="134"/>
      </rPr>
      <t>幼儿教育</t>
    </r>
  </si>
  <si>
    <r>
      <rPr>
        <sz val="10"/>
        <color rgb="FF000000"/>
        <rFont val="宋体"/>
        <charset val="134"/>
      </rPr>
      <t>彭晓芸</t>
    </r>
  </si>
  <si>
    <r>
      <rPr>
        <sz val="10"/>
        <color rgb="FF000000"/>
        <rFont val="宋体"/>
        <charset val="134"/>
      </rPr>
      <t>女</t>
    </r>
  </si>
  <si>
    <r>
      <rPr>
        <sz val="10"/>
        <color rgb="FF000000"/>
        <rFont val="宋体"/>
        <charset val="134"/>
      </rPr>
      <t>陈曦</t>
    </r>
  </si>
  <si>
    <r>
      <rPr>
        <sz val="10"/>
        <color rgb="FF000000"/>
        <rFont val="宋体"/>
        <charset val="134"/>
      </rPr>
      <t>李淑梅</t>
    </r>
  </si>
  <si>
    <r>
      <rPr>
        <sz val="10"/>
        <color rgb="FF000000"/>
        <rFont val="宋体"/>
        <charset val="134"/>
      </rPr>
      <t>吴紫烨</t>
    </r>
  </si>
  <si>
    <r>
      <rPr>
        <sz val="10"/>
        <color rgb="FF000000"/>
        <rFont val="宋体"/>
        <charset val="134"/>
      </rPr>
      <t>张悦</t>
    </r>
  </si>
  <si>
    <r>
      <rPr>
        <sz val="10"/>
        <color rgb="FF000000"/>
        <rFont val="宋体"/>
        <charset val="134"/>
      </rPr>
      <t>卢婧怡</t>
    </r>
  </si>
  <si>
    <r>
      <rPr>
        <sz val="10"/>
        <color rgb="FF000000"/>
        <rFont val="宋体"/>
        <charset val="134"/>
      </rPr>
      <t>陈芊芊</t>
    </r>
  </si>
  <si>
    <r>
      <rPr>
        <sz val="10"/>
        <color rgb="FF000000"/>
        <rFont val="宋体"/>
        <charset val="134"/>
      </rPr>
      <t>张丽雯</t>
    </r>
  </si>
  <si>
    <r>
      <rPr>
        <sz val="10"/>
        <color rgb="FF000000"/>
        <rFont val="宋体"/>
        <charset val="134"/>
      </rPr>
      <t>黄滨</t>
    </r>
  </si>
  <si>
    <r>
      <rPr>
        <sz val="10"/>
        <color rgb="FF000000"/>
        <rFont val="宋体"/>
        <charset val="134"/>
      </rPr>
      <t>廖思昀</t>
    </r>
  </si>
  <si>
    <r>
      <rPr>
        <sz val="10"/>
        <color rgb="FF000000"/>
        <rFont val="宋体"/>
        <charset val="134"/>
      </rPr>
      <t>罗影</t>
    </r>
  </si>
  <si>
    <r>
      <rPr>
        <sz val="10"/>
        <color rgb="FF000000"/>
        <rFont val="宋体"/>
        <charset val="134"/>
      </rPr>
      <t>颜丽娟</t>
    </r>
  </si>
  <si>
    <r>
      <rPr>
        <sz val="10"/>
        <color rgb="FF000000"/>
        <rFont val="宋体"/>
        <charset val="134"/>
      </rPr>
      <t>吴春蓉</t>
    </r>
  </si>
  <si>
    <r>
      <rPr>
        <sz val="10"/>
        <color rgb="FF000000"/>
        <rFont val="宋体"/>
        <charset val="134"/>
      </rPr>
      <t>林欣旎</t>
    </r>
  </si>
  <si>
    <r>
      <rPr>
        <sz val="10"/>
        <color rgb="FF000000"/>
        <rFont val="宋体"/>
        <charset val="134"/>
      </rPr>
      <t>肖芊芊</t>
    </r>
  </si>
  <si>
    <t>缺</t>
  </si>
  <si>
    <t>缺考</t>
  </si>
  <si>
    <t>公费生</t>
  </si>
  <si>
    <r>
      <rPr>
        <sz val="10"/>
        <color rgb="FF000000"/>
        <rFont val="宋体"/>
        <charset val="134"/>
      </rPr>
      <t>严佳宇</t>
    </r>
  </si>
  <si>
    <r>
      <rPr>
        <sz val="10"/>
        <color rgb="FF000000"/>
        <rFont val="宋体"/>
        <charset val="134"/>
      </rPr>
      <t>男</t>
    </r>
  </si>
  <si>
    <r>
      <rPr>
        <sz val="10"/>
        <color rgb="FF000000"/>
        <rFont val="宋体"/>
        <charset val="134"/>
      </rPr>
      <t>小学数学</t>
    </r>
  </si>
  <si>
    <r>
      <rPr>
        <sz val="10"/>
        <color rgb="FF000000"/>
        <rFont val="宋体"/>
        <charset val="134"/>
      </rPr>
      <t>王菊莲</t>
    </r>
  </si>
  <si>
    <r>
      <rPr>
        <sz val="10"/>
        <color rgb="FF000000"/>
        <rFont val="宋体"/>
        <charset val="134"/>
      </rPr>
      <t>许娜</t>
    </r>
  </si>
  <si>
    <r>
      <rPr>
        <sz val="10"/>
        <color rgb="FF000000"/>
        <rFont val="宋体"/>
        <charset val="134"/>
      </rPr>
      <t>连芳婷</t>
    </r>
  </si>
  <si>
    <r>
      <rPr>
        <sz val="10"/>
        <color rgb="FF000000"/>
        <rFont val="宋体"/>
        <charset val="134"/>
      </rPr>
      <t>陈雅芳</t>
    </r>
  </si>
  <si>
    <r>
      <rPr>
        <sz val="10"/>
        <color rgb="FF000000"/>
        <rFont val="宋体"/>
        <charset val="134"/>
      </rPr>
      <t>叶海伦</t>
    </r>
  </si>
  <si>
    <r>
      <rPr>
        <sz val="10"/>
        <color rgb="FF000000"/>
        <rFont val="宋体"/>
        <charset val="134"/>
      </rPr>
      <t>陈亚欣</t>
    </r>
  </si>
  <si>
    <r>
      <rPr>
        <sz val="10"/>
        <color rgb="FF000000"/>
        <rFont val="宋体"/>
        <charset val="134"/>
      </rPr>
      <t>周丽娟</t>
    </r>
  </si>
  <si>
    <r>
      <rPr>
        <sz val="10"/>
        <color rgb="FF000000"/>
        <rFont val="宋体"/>
        <charset val="134"/>
      </rPr>
      <t>余舒雅</t>
    </r>
  </si>
  <si>
    <r>
      <rPr>
        <sz val="10"/>
        <color rgb="FF000000"/>
        <rFont val="宋体"/>
        <charset val="134"/>
      </rPr>
      <t>张蓉</t>
    </r>
  </si>
  <si>
    <r>
      <rPr>
        <sz val="10"/>
        <color rgb="FF000000"/>
        <rFont val="宋体"/>
        <charset val="134"/>
      </rPr>
      <t>余宇婷</t>
    </r>
  </si>
  <si>
    <r>
      <rPr>
        <sz val="10"/>
        <color rgb="FF000000"/>
        <rFont val="宋体"/>
        <charset val="134"/>
      </rPr>
      <t>陈志强</t>
    </r>
  </si>
  <si>
    <r>
      <rPr>
        <sz val="10"/>
        <color rgb="FF000000"/>
        <rFont val="宋体"/>
        <charset val="134"/>
      </rPr>
      <t>廖晓琴</t>
    </r>
  </si>
  <si>
    <r>
      <rPr>
        <sz val="10"/>
        <color rgb="FF000000"/>
        <rFont val="宋体"/>
        <charset val="134"/>
      </rPr>
      <t>金昌明</t>
    </r>
  </si>
  <si>
    <r>
      <rPr>
        <sz val="10"/>
        <color rgb="FF000000"/>
        <rFont val="宋体"/>
        <charset val="134"/>
      </rPr>
      <t>魏俊星</t>
    </r>
  </si>
  <si>
    <r>
      <rPr>
        <sz val="10"/>
        <color rgb="FF000000"/>
        <rFont val="宋体"/>
        <charset val="134"/>
      </rPr>
      <t>徐瑜涓</t>
    </r>
  </si>
  <si>
    <t>公费师范生</t>
  </si>
  <si>
    <r>
      <rPr>
        <sz val="10"/>
        <color rgb="FF000000"/>
        <rFont val="宋体"/>
        <charset val="134"/>
      </rPr>
      <t>熊　羽</t>
    </r>
  </si>
  <si>
    <r>
      <rPr>
        <sz val="10"/>
        <color rgb="FF000000"/>
        <rFont val="宋体"/>
        <charset val="134"/>
      </rPr>
      <t>郑智强</t>
    </r>
  </si>
  <si>
    <r>
      <rPr>
        <sz val="10"/>
        <color rgb="FF000000"/>
        <rFont val="宋体"/>
        <charset val="134"/>
      </rPr>
      <t>陈佳欣</t>
    </r>
  </si>
  <si>
    <r>
      <rPr>
        <sz val="10"/>
        <color rgb="FF000000"/>
        <rFont val="宋体"/>
        <charset val="134"/>
      </rPr>
      <t>郑正伟</t>
    </r>
  </si>
  <si>
    <r>
      <rPr>
        <sz val="10"/>
        <color rgb="FF000000"/>
        <rFont val="宋体"/>
        <charset val="134"/>
      </rPr>
      <t>窦成晖</t>
    </r>
  </si>
  <si>
    <r>
      <rPr>
        <sz val="10"/>
        <color rgb="FF000000"/>
        <rFont val="宋体"/>
        <charset val="134"/>
      </rPr>
      <t>胡国财</t>
    </r>
  </si>
  <si>
    <r>
      <rPr>
        <sz val="10"/>
        <color rgb="FF000000"/>
        <rFont val="宋体"/>
        <charset val="134"/>
      </rPr>
      <t>余丽雯</t>
    </r>
  </si>
  <si>
    <r>
      <rPr>
        <sz val="10"/>
        <color rgb="FF000000"/>
        <rFont val="宋体"/>
        <charset val="134"/>
      </rPr>
      <t>小学英语</t>
    </r>
  </si>
  <si>
    <r>
      <rPr>
        <sz val="10"/>
        <color rgb="FF000000"/>
        <rFont val="宋体"/>
        <charset val="134"/>
      </rPr>
      <t>庄雨晗</t>
    </r>
  </si>
  <si>
    <r>
      <rPr>
        <sz val="10"/>
        <color rgb="FF000000"/>
        <rFont val="宋体"/>
        <charset val="134"/>
      </rPr>
      <t>邓灵欣</t>
    </r>
  </si>
  <si>
    <r>
      <rPr>
        <sz val="10"/>
        <color rgb="FF000000"/>
        <rFont val="宋体"/>
        <charset val="134"/>
      </rPr>
      <t>张意兰</t>
    </r>
  </si>
  <si>
    <r>
      <rPr>
        <sz val="10"/>
        <color rgb="FF000000"/>
        <rFont val="宋体"/>
        <charset val="134"/>
      </rPr>
      <t>游欣杰</t>
    </r>
  </si>
  <si>
    <r>
      <rPr>
        <sz val="10"/>
        <color rgb="FF000000"/>
        <rFont val="宋体"/>
        <charset val="134"/>
      </rPr>
      <t>黄慧</t>
    </r>
  </si>
  <si>
    <r>
      <rPr>
        <sz val="10"/>
        <color rgb="FF000000"/>
        <rFont val="宋体"/>
        <charset val="134"/>
      </rPr>
      <t>曾丽婉</t>
    </r>
  </si>
  <si>
    <r>
      <rPr>
        <sz val="10"/>
        <color rgb="FF000000"/>
        <rFont val="宋体"/>
        <charset val="134"/>
      </rPr>
      <t>小学音乐</t>
    </r>
  </si>
  <si>
    <r>
      <rPr>
        <sz val="10"/>
        <color rgb="FF000000"/>
        <rFont val="宋体"/>
        <charset val="134"/>
      </rPr>
      <t>吴红熠</t>
    </r>
  </si>
  <si>
    <r>
      <rPr>
        <sz val="10"/>
        <color rgb="FF000000"/>
        <rFont val="宋体"/>
        <charset val="134"/>
      </rPr>
      <t>石佳若</t>
    </r>
  </si>
  <si>
    <r>
      <rPr>
        <sz val="10"/>
        <color rgb="FF000000"/>
        <rFont val="宋体"/>
        <charset val="134"/>
      </rPr>
      <t>邓栩颖</t>
    </r>
  </si>
  <si>
    <r>
      <rPr>
        <sz val="10"/>
        <color rgb="FF000000"/>
        <rFont val="宋体"/>
        <charset val="134"/>
      </rPr>
      <t>王若琪</t>
    </r>
  </si>
  <si>
    <r>
      <rPr>
        <sz val="10"/>
        <color rgb="FF000000"/>
        <rFont val="宋体"/>
        <charset val="134"/>
      </rPr>
      <t>邓乐楚</t>
    </r>
  </si>
  <si>
    <r>
      <rPr>
        <sz val="10"/>
        <color rgb="FF000000"/>
        <rFont val="宋体"/>
        <charset val="134"/>
      </rPr>
      <t>林雨菡</t>
    </r>
  </si>
  <si>
    <r>
      <rPr>
        <sz val="10"/>
        <color rgb="FF000000"/>
        <rFont val="宋体"/>
        <charset val="134"/>
      </rPr>
      <t>李一荻</t>
    </r>
  </si>
  <si>
    <r>
      <rPr>
        <sz val="10"/>
        <color rgb="FF000000"/>
        <rFont val="宋体"/>
        <charset val="134"/>
      </rPr>
      <t>庄文茜</t>
    </r>
  </si>
  <si>
    <r>
      <rPr>
        <sz val="10"/>
        <color rgb="FF000000"/>
        <rFont val="宋体"/>
        <charset val="134"/>
      </rPr>
      <t>郑贝凡</t>
    </r>
  </si>
  <si>
    <r>
      <rPr>
        <sz val="10"/>
        <color rgb="FF000000"/>
        <rFont val="宋体"/>
        <charset val="134"/>
      </rPr>
      <t>童欣</t>
    </r>
  </si>
  <si>
    <r>
      <rPr>
        <sz val="10"/>
        <color rgb="FF000000"/>
        <rFont val="宋体"/>
        <charset val="134"/>
      </rPr>
      <t>杨硕</t>
    </r>
  </si>
  <si>
    <r>
      <rPr>
        <sz val="10"/>
        <color rgb="FF000000"/>
        <rFont val="宋体"/>
        <charset val="134"/>
      </rPr>
      <t>曾静诗</t>
    </r>
  </si>
  <si>
    <r>
      <rPr>
        <sz val="10"/>
        <color rgb="FF000000"/>
        <rFont val="宋体"/>
        <charset val="134"/>
      </rPr>
      <t>倪子琦</t>
    </r>
  </si>
  <si>
    <r>
      <rPr>
        <sz val="10"/>
        <color rgb="FF000000"/>
        <rFont val="宋体"/>
        <charset val="134"/>
      </rPr>
      <t>金徽</t>
    </r>
  </si>
  <si>
    <r>
      <rPr>
        <sz val="10"/>
        <color rgb="FF000000"/>
        <rFont val="宋体"/>
        <charset val="134"/>
      </rPr>
      <t>胡焰涵</t>
    </r>
  </si>
  <si>
    <r>
      <rPr>
        <sz val="10"/>
        <color rgb="FF000000"/>
        <rFont val="宋体"/>
        <charset val="134"/>
      </rPr>
      <t>张云祥</t>
    </r>
  </si>
  <si>
    <r>
      <rPr>
        <sz val="10"/>
        <color rgb="FF000000"/>
        <rFont val="宋体"/>
        <charset val="134"/>
      </rPr>
      <t>黄艳</t>
    </r>
  </si>
  <si>
    <r>
      <rPr>
        <sz val="10"/>
        <color rgb="FF000000"/>
        <rFont val="宋体"/>
        <charset val="134"/>
      </rPr>
      <t>廖紫云</t>
    </r>
  </si>
  <si>
    <r>
      <rPr>
        <sz val="10"/>
        <color rgb="FF000000"/>
        <rFont val="宋体"/>
        <charset val="134"/>
      </rPr>
      <t>林玮淇</t>
    </r>
  </si>
  <si>
    <r>
      <rPr>
        <sz val="10"/>
        <color rgb="FF000000"/>
        <rFont val="宋体"/>
        <charset val="134"/>
      </rPr>
      <t>丁肖青</t>
    </r>
  </si>
  <si>
    <r>
      <rPr>
        <sz val="10"/>
        <color rgb="FF000000"/>
        <rFont val="宋体"/>
        <charset val="134"/>
      </rPr>
      <t>方颖</t>
    </r>
  </si>
  <si>
    <r>
      <rPr>
        <sz val="10"/>
        <color rgb="FF000000"/>
        <rFont val="宋体"/>
        <charset val="134"/>
      </rPr>
      <t>小学美术</t>
    </r>
  </si>
  <si>
    <r>
      <rPr>
        <sz val="10"/>
        <color rgb="FF000000"/>
        <rFont val="宋体"/>
        <charset val="134"/>
      </rPr>
      <t>林欣</t>
    </r>
  </si>
  <si>
    <r>
      <rPr>
        <sz val="10"/>
        <color rgb="FF000000"/>
        <rFont val="宋体"/>
        <charset val="134"/>
      </rPr>
      <t>范钰莹</t>
    </r>
  </si>
  <si>
    <r>
      <rPr>
        <sz val="10"/>
        <color rgb="FF000000"/>
        <rFont val="宋体"/>
        <charset val="134"/>
      </rPr>
      <t>张歆蕾</t>
    </r>
  </si>
  <si>
    <r>
      <rPr>
        <sz val="10"/>
        <color rgb="FF000000"/>
        <rFont val="宋体"/>
        <charset val="134"/>
      </rPr>
      <t>王慧灵</t>
    </r>
  </si>
  <si>
    <r>
      <rPr>
        <sz val="10"/>
        <color rgb="FF000000"/>
        <rFont val="宋体"/>
        <charset val="134"/>
      </rPr>
      <t>罗宁</t>
    </r>
  </si>
  <si>
    <r>
      <rPr>
        <sz val="10"/>
        <color rgb="FF000000"/>
        <rFont val="宋体"/>
        <charset val="134"/>
      </rPr>
      <t>周颖莹</t>
    </r>
  </si>
  <si>
    <r>
      <rPr>
        <sz val="10"/>
        <color rgb="FF000000"/>
        <rFont val="宋体"/>
        <charset val="134"/>
      </rPr>
      <t>范诗琪</t>
    </r>
  </si>
  <si>
    <r>
      <rPr>
        <sz val="10"/>
        <color rgb="FF000000"/>
        <rFont val="宋体"/>
        <charset val="134"/>
      </rPr>
      <t>赵家敏</t>
    </r>
  </si>
  <si>
    <r>
      <rPr>
        <sz val="10"/>
        <color rgb="FF000000"/>
        <rFont val="宋体"/>
        <charset val="134"/>
      </rPr>
      <t>乐海涯</t>
    </r>
  </si>
  <si>
    <r>
      <rPr>
        <sz val="10"/>
        <color rgb="FF000000"/>
        <rFont val="宋体"/>
        <charset val="134"/>
      </rPr>
      <t>小学体育</t>
    </r>
  </si>
  <si>
    <r>
      <rPr>
        <sz val="10"/>
        <color rgb="FF000000"/>
        <rFont val="宋体"/>
        <charset val="134"/>
      </rPr>
      <t>邓雪倩</t>
    </r>
  </si>
  <si>
    <r>
      <rPr>
        <sz val="10"/>
        <color rgb="FF000000"/>
        <rFont val="宋体"/>
        <charset val="134"/>
      </rPr>
      <t>郑键</t>
    </r>
  </si>
  <si>
    <r>
      <rPr>
        <sz val="10"/>
        <color rgb="FF000000"/>
        <rFont val="宋体"/>
        <charset val="134"/>
      </rPr>
      <t>张政宇</t>
    </r>
  </si>
  <si>
    <r>
      <rPr>
        <sz val="10"/>
        <color rgb="FF000000"/>
        <rFont val="宋体"/>
        <charset val="134"/>
      </rPr>
      <t>张清鑫</t>
    </r>
  </si>
  <si>
    <r>
      <rPr>
        <sz val="10"/>
        <color rgb="FF000000"/>
        <rFont val="宋体"/>
        <charset val="134"/>
      </rPr>
      <t>吴昊</t>
    </r>
  </si>
  <si>
    <r>
      <rPr>
        <sz val="10"/>
        <color rgb="FF000000"/>
        <rFont val="宋体"/>
        <charset val="134"/>
      </rPr>
      <t>俞东兵</t>
    </r>
  </si>
  <si>
    <r>
      <rPr>
        <sz val="10"/>
        <color rgb="FF000000"/>
        <rFont val="宋体"/>
        <charset val="134"/>
      </rPr>
      <t>陈华星</t>
    </r>
  </si>
  <si>
    <r>
      <rPr>
        <sz val="10"/>
        <color rgb="FF000000"/>
        <rFont val="宋体"/>
        <charset val="134"/>
      </rPr>
      <t>高海燕</t>
    </r>
  </si>
  <si>
    <r>
      <rPr>
        <sz val="10"/>
        <color rgb="FF000000"/>
        <rFont val="宋体"/>
        <charset val="134"/>
      </rPr>
      <t>余隆浩</t>
    </r>
  </si>
  <si>
    <r>
      <rPr>
        <sz val="10"/>
        <color rgb="FF000000"/>
        <rFont val="宋体"/>
        <charset val="134"/>
      </rPr>
      <t>林旺涛</t>
    </r>
  </si>
  <si>
    <r>
      <rPr>
        <sz val="10"/>
        <color rgb="FF000000"/>
        <rFont val="宋体"/>
        <charset val="134"/>
      </rPr>
      <t>林长凯</t>
    </r>
  </si>
  <si>
    <r>
      <rPr>
        <sz val="10"/>
        <color rgb="FF000000"/>
        <rFont val="宋体"/>
        <charset val="134"/>
      </rPr>
      <t>黄绍伟</t>
    </r>
  </si>
  <si>
    <r>
      <rPr>
        <sz val="10"/>
        <color rgb="FF000000"/>
        <rFont val="宋体"/>
        <charset val="134"/>
      </rPr>
      <t>罗廷旭</t>
    </r>
  </si>
  <si>
    <r>
      <rPr>
        <sz val="10"/>
        <color rgb="FF000000"/>
        <rFont val="宋体"/>
        <charset val="134"/>
      </rPr>
      <t>朱家俊</t>
    </r>
  </si>
  <si>
    <r>
      <rPr>
        <sz val="10"/>
        <color rgb="FF000000"/>
        <rFont val="宋体"/>
        <charset val="134"/>
      </rPr>
      <t>肖辉海</t>
    </r>
  </si>
  <si>
    <r>
      <rPr>
        <sz val="10"/>
        <color rgb="FF000000"/>
        <rFont val="宋体"/>
        <charset val="134"/>
      </rPr>
      <t>刘家豪</t>
    </r>
  </si>
  <si>
    <r>
      <rPr>
        <sz val="10"/>
        <color rgb="FF000000"/>
        <rFont val="宋体"/>
        <charset val="134"/>
      </rPr>
      <t>罗淑婷</t>
    </r>
  </si>
  <si>
    <r>
      <rPr>
        <sz val="10"/>
        <color rgb="FF000000"/>
        <rFont val="宋体"/>
        <charset val="134"/>
      </rPr>
      <t>田时城</t>
    </r>
  </si>
  <si>
    <r>
      <rPr>
        <sz val="10"/>
        <color rgb="FF000000"/>
        <rFont val="宋体"/>
        <charset val="134"/>
      </rPr>
      <t>钟文钦</t>
    </r>
  </si>
  <si>
    <r>
      <rPr>
        <sz val="10"/>
        <color rgb="FF000000"/>
        <rFont val="宋体"/>
        <charset val="134"/>
      </rPr>
      <t>郑恩业</t>
    </r>
  </si>
  <si>
    <r>
      <rPr>
        <sz val="10"/>
        <color rgb="FF000000"/>
        <rFont val="宋体"/>
        <charset val="134"/>
      </rPr>
      <t>罗婧</t>
    </r>
  </si>
  <si>
    <r>
      <rPr>
        <sz val="10"/>
        <color rgb="FF000000"/>
        <rFont val="宋体"/>
        <charset val="134"/>
      </rPr>
      <t>吴春益</t>
    </r>
  </si>
  <si>
    <r>
      <rPr>
        <sz val="10"/>
        <color rgb="FF000000"/>
        <rFont val="宋体"/>
        <charset val="134"/>
      </rPr>
      <t>吴生木</t>
    </r>
  </si>
  <si>
    <r>
      <rPr>
        <sz val="10"/>
        <color rgb="FF000000"/>
        <rFont val="宋体"/>
        <charset val="134"/>
      </rPr>
      <t>陈欣雨</t>
    </r>
  </si>
  <si>
    <r>
      <rPr>
        <sz val="10"/>
        <color rgb="FF000000"/>
        <rFont val="宋体"/>
        <charset val="134"/>
      </rPr>
      <t>黄新龙</t>
    </r>
  </si>
  <si>
    <r>
      <rPr>
        <sz val="10"/>
        <color rgb="FF000000"/>
        <rFont val="宋体"/>
        <charset val="134"/>
      </rPr>
      <t>茅志凯</t>
    </r>
  </si>
  <si>
    <r>
      <rPr>
        <sz val="10"/>
        <color rgb="FF000000"/>
        <rFont val="宋体"/>
        <charset val="134"/>
      </rPr>
      <t>章淑贞</t>
    </r>
  </si>
  <si>
    <r>
      <rPr>
        <sz val="10"/>
        <color rgb="FF000000"/>
        <rFont val="宋体"/>
        <charset val="134"/>
      </rPr>
      <t>刘星昀</t>
    </r>
  </si>
  <si>
    <r>
      <rPr>
        <sz val="10"/>
        <color rgb="FF000000"/>
        <rFont val="宋体"/>
        <charset val="134"/>
      </rPr>
      <t>雷泽鹏</t>
    </r>
  </si>
  <si>
    <r>
      <rPr>
        <sz val="10"/>
        <color rgb="FF000000"/>
        <rFont val="宋体"/>
        <charset val="134"/>
      </rPr>
      <t>陆宏</t>
    </r>
  </si>
  <si>
    <r>
      <rPr>
        <sz val="10"/>
        <color rgb="FF000000"/>
        <rFont val="宋体"/>
        <charset val="134"/>
      </rPr>
      <t>罗厚雄</t>
    </r>
  </si>
  <si>
    <r>
      <rPr>
        <sz val="10"/>
        <color rgb="FF000000"/>
        <rFont val="宋体"/>
        <charset val="134"/>
      </rPr>
      <t>吴美胜</t>
    </r>
  </si>
  <si>
    <r>
      <rPr>
        <sz val="10"/>
        <color rgb="FF000000"/>
        <rFont val="宋体"/>
        <charset val="134"/>
      </rPr>
      <t>苏洋</t>
    </r>
  </si>
  <si>
    <r>
      <rPr>
        <sz val="10"/>
        <color rgb="FF000000"/>
        <rFont val="宋体"/>
        <charset val="134"/>
      </rPr>
      <t>杨子江</t>
    </r>
  </si>
  <si>
    <r>
      <rPr>
        <sz val="10"/>
        <color rgb="FF000000"/>
        <rFont val="宋体"/>
        <charset val="134"/>
      </rPr>
      <t>谢铨强</t>
    </r>
  </si>
  <si>
    <r>
      <rPr>
        <sz val="10"/>
        <color rgb="FF000000"/>
        <rFont val="宋体"/>
        <charset val="134"/>
      </rPr>
      <t>谢植嘉</t>
    </r>
  </si>
  <si>
    <t>小学语文公费生</t>
  </si>
  <si>
    <r>
      <rPr>
        <sz val="10"/>
        <color rgb="FF000000"/>
        <rFont val="宋体"/>
        <charset val="134"/>
      </rPr>
      <t>罗雅文</t>
    </r>
  </si>
  <si>
    <r>
      <rPr>
        <sz val="10"/>
        <color rgb="FF000000"/>
        <rFont val="宋体"/>
        <charset val="134"/>
      </rPr>
      <t>施钊艳</t>
    </r>
  </si>
  <si>
    <r>
      <rPr>
        <sz val="10"/>
        <color rgb="FF000000"/>
        <rFont val="宋体"/>
        <charset val="134"/>
      </rPr>
      <t>袁俊翔</t>
    </r>
  </si>
  <si>
    <r>
      <rPr>
        <sz val="10"/>
        <color rgb="FF000000"/>
        <rFont val="宋体"/>
        <charset val="134"/>
      </rPr>
      <t>梁俊婷</t>
    </r>
  </si>
  <si>
    <r>
      <rPr>
        <sz val="10"/>
        <color rgb="FF000000"/>
        <rFont val="宋体"/>
        <charset val="134"/>
      </rPr>
      <t>张璨阳</t>
    </r>
  </si>
  <si>
    <r>
      <rPr>
        <sz val="10"/>
        <color rgb="FF000000"/>
        <rFont val="宋体"/>
        <charset val="134"/>
      </rPr>
      <t>初中语文</t>
    </r>
  </si>
  <si>
    <r>
      <rPr>
        <sz val="10"/>
        <color rgb="FF000000"/>
        <rFont val="宋体"/>
        <charset val="134"/>
      </rPr>
      <t>潘玲馨</t>
    </r>
  </si>
  <si>
    <r>
      <rPr>
        <sz val="10"/>
        <color rgb="FF000000"/>
        <rFont val="宋体"/>
        <charset val="134"/>
      </rPr>
      <t>罗灵欢</t>
    </r>
  </si>
  <si>
    <r>
      <rPr>
        <sz val="10"/>
        <color rgb="FF000000"/>
        <rFont val="宋体"/>
        <charset val="134"/>
      </rPr>
      <t>李采俐</t>
    </r>
  </si>
  <si>
    <r>
      <rPr>
        <sz val="10"/>
        <color rgb="FF000000"/>
        <rFont val="宋体"/>
        <charset val="134"/>
      </rPr>
      <t>张翠婷</t>
    </r>
  </si>
  <si>
    <r>
      <rPr>
        <sz val="10"/>
        <color rgb="FF000000"/>
        <rFont val="宋体"/>
        <charset val="134"/>
      </rPr>
      <t>吴肖</t>
    </r>
  </si>
  <si>
    <r>
      <rPr>
        <sz val="10"/>
        <color rgb="FF000000"/>
        <rFont val="宋体"/>
        <charset val="134"/>
      </rPr>
      <t>肖悦思</t>
    </r>
  </si>
  <si>
    <r>
      <rPr>
        <sz val="10"/>
        <color rgb="FF000000"/>
        <rFont val="宋体"/>
        <charset val="134"/>
      </rPr>
      <t>江钰敏</t>
    </r>
  </si>
  <si>
    <r>
      <rPr>
        <sz val="10"/>
        <color rgb="FF000000"/>
        <rFont val="宋体"/>
        <charset val="134"/>
      </rPr>
      <t>高文丽</t>
    </r>
  </si>
  <si>
    <r>
      <rPr>
        <sz val="10"/>
        <color rgb="FF000000"/>
        <rFont val="宋体"/>
        <charset val="134"/>
      </rPr>
      <t>谢苇航</t>
    </r>
  </si>
  <si>
    <r>
      <rPr>
        <sz val="10"/>
        <color rgb="FF000000"/>
        <rFont val="宋体"/>
        <charset val="134"/>
      </rPr>
      <t>王芳</t>
    </r>
  </si>
  <si>
    <r>
      <rPr>
        <sz val="10"/>
        <color rgb="FF000000"/>
        <rFont val="宋体"/>
        <charset val="134"/>
      </rPr>
      <t>陈若冰</t>
    </r>
  </si>
  <si>
    <r>
      <rPr>
        <sz val="10"/>
        <color rgb="FF000000"/>
        <rFont val="宋体"/>
        <charset val="134"/>
      </rPr>
      <t>王姝</t>
    </r>
  </si>
  <si>
    <r>
      <rPr>
        <sz val="10"/>
        <color rgb="FF000000"/>
        <rFont val="宋体"/>
        <charset val="134"/>
      </rPr>
      <t>赖筱玥</t>
    </r>
  </si>
  <si>
    <r>
      <rPr>
        <sz val="10"/>
        <color rgb="FF000000"/>
        <rFont val="宋体"/>
        <charset val="134"/>
      </rPr>
      <t>黄诗琪</t>
    </r>
  </si>
  <si>
    <r>
      <rPr>
        <sz val="10"/>
        <color rgb="FF000000"/>
        <rFont val="宋体"/>
        <charset val="134"/>
      </rPr>
      <t>洪雅婷</t>
    </r>
  </si>
  <si>
    <r>
      <rPr>
        <sz val="10"/>
        <color rgb="FF000000"/>
        <rFont val="宋体"/>
        <charset val="134"/>
      </rPr>
      <t>邓淑琳</t>
    </r>
  </si>
  <si>
    <r>
      <rPr>
        <sz val="10"/>
        <color rgb="FF000000"/>
        <rFont val="宋体"/>
        <charset val="134"/>
      </rPr>
      <t>黄思远</t>
    </r>
  </si>
  <si>
    <r>
      <rPr>
        <sz val="10"/>
        <color rgb="FF000000"/>
        <rFont val="宋体"/>
        <charset val="134"/>
      </rPr>
      <t>廖丽萍</t>
    </r>
  </si>
  <si>
    <r>
      <rPr>
        <sz val="10"/>
        <color rgb="FF000000"/>
        <rFont val="宋体"/>
        <charset val="134"/>
      </rPr>
      <t>张清莹</t>
    </r>
  </si>
  <si>
    <r>
      <rPr>
        <sz val="10"/>
        <color rgb="FF000000"/>
        <rFont val="宋体"/>
        <charset val="134"/>
      </rPr>
      <t>李维</t>
    </r>
  </si>
  <si>
    <r>
      <rPr>
        <sz val="10"/>
        <color rgb="FF000000"/>
        <rFont val="宋体"/>
        <charset val="134"/>
      </rPr>
      <t>连丹虹</t>
    </r>
  </si>
  <si>
    <r>
      <rPr>
        <sz val="10"/>
        <color rgb="FF000000"/>
        <rFont val="宋体"/>
        <charset val="134"/>
      </rPr>
      <t>唐琦</t>
    </r>
  </si>
  <si>
    <r>
      <rPr>
        <sz val="10"/>
        <color rgb="FF000000"/>
        <rFont val="宋体"/>
        <charset val="134"/>
      </rPr>
      <t>钟瑶瑶</t>
    </r>
  </si>
  <si>
    <r>
      <rPr>
        <sz val="10"/>
        <color rgb="FF000000"/>
        <rFont val="宋体"/>
        <charset val="134"/>
      </rPr>
      <t>余睿思</t>
    </r>
  </si>
  <si>
    <r>
      <rPr>
        <sz val="10"/>
        <color rgb="FF000000"/>
        <rFont val="宋体"/>
        <charset val="134"/>
      </rPr>
      <t>张丽敏</t>
    </r>
  </si>
  <si>
    <r>
      <rPr>
        <sz val="10"/>
        <color rgb="FF000000"/>
        <rFont val="宋体"/>
        <charset val="134"/>
      </rPr>
      <t>许函祺</t>
    </r>
  </si>
  <si>
    <r>
      <rPr>
        <sz val="10"/>
        <color rgb="FF000000"/>
        <rFont val="宋体"/>
        <charset val="134"/>
      </rPr>
      <t>罗晨</t>
    </r>
  </si>
  <si>
    <r>
      <rPr>
        <sz val="10"/>
        <color rgb="FF000000"/>
        <rFont val="宋体"/>
        <charset val="134"/>
      </rPr>
      <t>初中数学</t>
    </r>
  </si>
  <si>
    <r>
      <rPr>
        <sz val="10"/>
        <color rgb="FF000000"/>
        <rFont val="宋体"/>
        <charset val="134"/>
      </rPr>
      <t>黄卿</t>
    </r>
  </si>
  <si>
    <r>
      <rPr>
        <sz val="10"/>
        <color rgb="FF000000"/>
        <rFont val="宋体"/>
        <charset val="134"/>
      </rPr>
      <t>郑成珏</t>
    </r>
  </si>
  <si>
    <r>
      <rPr>
        <sz val="10"/>
        <color rgb="FF000000"/>
        <rFont val="宋体"/>
        <charset val="134"/>
      </rPr>
      <t>廖丽娟</t>
    </r>
  </si>
  <si>
    <r>
      <rPr>
        <sz val="10"/>
        <color rgb="FF000000"/>
        <rFont val="宋体"/>
        <charset val="134"/>
      </rPr>
      <t>陆伊萍</t>
    </r>
  </si>
  <si>
    <r>
      <rPr>
        <sz val="10"/>
        <color rgb="FF000000"/>
        <rFont val="宋体"/>
        <charset val="134"/>
      </rPr>
      <t>苏慧媚</t>
    </r>
  </si>
  <si>
    <r>
      <rPr>
        <sz val="10"/>
        <color rgb="FF000000"/>
        <rFont val="宋体"/>
        <charset val="134"/>
      </rPr>
      <t>姚依林</t>
    </r>
  </si>
  <si>
    <r>
      <rPr>
        <sz val="10"/>
        <color rgb="FF000000"/>
        <rFont val="宋体"/>
        <charset val="134"/>
      </rPr>
      <t>余珊</t>
    </r>
  </si>
  <si>
    <r>
      <rPr>
        <sz val="10"/>
        <color rgb="FF000000"/>
        <rFont val="宋体"/>
        <charset val="134"/>
      </rPr>
      <t>张文珍</t>
    </r>
  </si>
  <si>
    <r>
      <rPr>
        <sz val="10"/>
        <color rgb="FF000000"/>
        <rFont val="宋体"/>
        <charset val="134"/>
      </rPr>
      <t>黄诗柔</t>
    </r>
  </si>
  <si>
    <r>
      <rPr>
        <sz val="10"/>
        <color rgb="FF000000"/>
        <rFont val="宋体"/>
        <charset val="134"/>
      </rPr>
      <t>魏紫怡</t>
    </r>
  </si>
  <si>
    <r>
      <rPr>
        <sz val="10"/>
        <color rgb="FF000000"/>
        <rFont val="宋体"/>
        <charset val="134"/>
      </rPr>
      <t>陈顺荣</t>
    </r>
  </si>
  <si>
    <r>
      <rPr>
        <sz val="10"/>
        <color rgb="FF000000"/>
        <rFont val="宋体"/>
        <charset val="134"/>
      </rPr>
      <t>李秋玉</t>
    </r>
  </si>
  <si>
    <r>
      <rPr>
        <sz val="10"/>
        <color rgb="FF000000"/>
        <rFont val="宋体"/>
        <charset val="134"/>
      </rPr>
      <t>吴美玲</t>
    </r>
  </si>
  <si>
    <r>
      <rPr>
        <sz val="10"/>
        <color rgb="FF000000"/>
        <rFont val="宋体"/>
        <charset val="134"/>
      </rPr>
      <t>杨玉茹</t>
    </r>
  </si>
  <si>
    <r>
      <rPr>
        <sz val="10"/>
        <color rgb="FF000000"/>
        <rFont val="宋体"/>
        <charset val="134"/>
      </rPr>
      <t>陈妍</t>
    </r>
  </si>
  <si>
    <r>
      <rPr>
        <sz val="10"/>
        <color rgb="FF000000"/>
        <rFont val="宋体"/>
        <charset val="134"/>
      </rPr>
      <t>初中英语</t>
    </r>
  </si>
  <si>
    <r>
      <rPr>
        <sz val="10"/>
        <color rgb="FF000000"/>
        <rFont val="宋体"/>
        <charset val="134"/>
      </rPr>
      <t>蔡欣怡</t>
    </r>
  </si>
  <si>
    <r>
      <rPr>
        <sz val="10"/>
        <color rgb="FF000000"/>
        <rFont val="宋体"/>
        <charset val="134"/>
      </rPr>
      <t>方洁</t>
    </r>
  </si>
  <si>
    <r>
      <rPr>
        <sz val="10"/>
        <color rgb="FF000000"/>
        <rFont val="宋体"/>
        <charset val="134"/>
      </rPr>
      <t>廖巧玲</t>
    </r>
  </si>
  <si>
    <r>
      <rPr>
        <sz val="10"/>
        <color rgb="FF000000"/>
        <rFont val="宋体"/>
        <charset val="134"/>
      </rPr>
      <t>姜佳妮</t>
    </r>
  </si>
  <si>
    <r>
      <rPr>
        <sz val="10"/>
        <color rgb="FF000000"/>
        <rFont val="宋体"/>
        <charset val="134"/>
      </rPr>
      <t>杨雨婷</t>
    </r>
  </si>
  <si>
    <r>
      <rPr>
        <sz val="10"/>
        <color rgb="FF000000"/>
        <rFont val="宋体"/>
        <charset val="134"/>
      </rPr>
      <t>吴自倓</t>
    </r>
  </si>
  <si>
    <r>
      <rPr>
        <sz val="10"/>
        <color rgb="FF000000"/>
        <rFont val="宋体"/>
        <charset val="134"/>
      </rPr>
      <t>郑婉婷</t>
    </r>
  </si>
  <si>
    <r>
      <rPr>
        <sz val="10"/>
        <color rgb="FF000000"/>
        <rFont val="宋体"/>
        <charset val="134"/>
      </rPr>
      <t>林家伟</t>
    </r>
  </si>
  <si>
    <r>
      <rPr>
        <sz val="10"/>
        <color rgb="FF000000"/>
        <rFont val="宋体"/>
        <charset val="134"/>
      </rPr>
      <t>曾子薇</t>
    </r>
  </si>
  <si>
    <r>
      <rPr>
        <sz val="10"/>
        <color rgb="FF000000"/>
        <rFont val="宋体"/>
        <charset val="134"/>
      </rPr>
      <t>初中化学</t>
    </r>
  </si>
  <si>
    <r>
      <rPr>
        <sz val="10"/>
        <color rgb="FF000000"/>
        <rFont val="宋体"/>
        <charset val="134"/>
      </rPr>
      <t>黄旭海</t>
    </r>
  </si>
  <si>
    <r>
      <rPr>
        <sz val="10"/>
        <color rgb="FF000000"/>
        <rFont val="宋体"/>
        <charset val="134"/>
      </rPr>
      <t>包胜男</t>
    </r>
  </si>
  <si>
    <r>
      <rPr>
        <sz val="10"/>
        <color rgb="FF000000"/>
        <rFont val="宋体"/>
        <charset val="134"/>
      </rPr>
      <t>陈歆</t>
    </r>
  </si>
  <si>
    <r>
      <rPr>
        <sz val="10"/>
        <color rgb="FF000000"/>
        <rFont val="宋体"/>
        <charset val="134"/>
      </rPr>
      <t>初中音乐</t>
    </r>
  </si>
  <si>
    <r>
      <rPr>
        <sz val="10"/>
        <color rgb="FF000000"/>
        <rFont val="宋体"/>
        <charset val="134"/>
      </rPr>
      <t>朱宇霏</t>
    </r>
  </si>
  <si>
    <r>
      <rPr>
        <sz val="10"/>
        <color rgb="FF000000"/>
        <rFont val="宋体"/>
        <charset val="134"/>
      </rPr>
      <t>邓冰茹</t>
    </r>
  </si>
  <si>
    <r>
      <rPr>
        <sz val="10"/>
        <color rgb="FF000000"/>
        <rFont val="宋体"/>
        <charset val="134"/>
      </rPr>
      <t>陈雨欣</t>
    </r>
  </si>
  <si>
    <r>
      <rPr>
        <sz val="10"/>
        <color rgb="FF000000"/>
        <rFont val="宋体"/>
        <charset val="134"/>
      </rPr>
      <t>刘恬</t>
    </r>
  </si>
  <si>
    <r>
      <rPr>
        <sz val="10"/>
        <color rgb="FF000000"/>
        <rFont val="宋体"/>
        <charset val="134"/>
      </rPr>
      <t>杨欢</t>
    </r>
  </si>
  <si>
    <r>
      <rPr>
        <sz val="10"/>
        <color rgb="FF000000"/>
        <rFont val="宋体"/>
        <charset val="134"/>
      </rPr>
      <t>陈思蒙</t>
    </r>
  </si>
  <si>
    <r>
      <rPr>
        <sz val="10"/>
        <color rgb="FF000000"/>
        <rFont val="宋体"/>
        <charset val="134"/>
      </rPr>
      <t>周诗婷</t>
    </r>
  </si>
  <si>
    <r>
      <rPr>
        <sz val="10"/>
        <color rgb="FF000000"/>
        <rFont val="宋体"/>
        <charset val="134"/>
      </rPr>
      <t>巫媛</t>
    </r>
  </si>
  <si>
    <r>
      <rPr>
        <sz val="10"/>
        <color rgb="FF000000"/>
        <rFont val="宋体"/>
        <charset val="134"/>
      </rPr>
      <t>张天泽</t>
    </r>
  </si>
  <si>
    <r>
      <rPr>
        <sz val="10"/>
        <color rgb="FF000000"/>
        <rFont val="宋体"/>
        <charset val="134"/>
      </rPr>
      <t>初中美术</t>
    </r>
  </si>
  <si>
    <r>
      <rPr>
        <sz val="10"/>
        <color rgb="FF000000"/>
        <rFont val="宋体"/>
        <charset val="134"/>
      </rPr>
      <t>谢文浩</t>
    </r>
  </si>
  <si>
    <r>
      <rPr>
        <sz val="10"/>
        <color rgb="FF000000"/>
        <rFont val="宋体"/>
        <charset val="134"/>
      </rPr>
      <t>王若欣</t>
    </r>
  </si>
  <si>
    <r>
      <rPr>
        <sz val="10"/>
        <color rgb="FF000000"/>
        <rFont val="宋体"/>
        <charset val="134"/>
      </rPr>
      <t>杨晨</t>
    </r>
  </si>
  <si>
    <r>
      <rPr>
        <sz val="10"/>
        <color rgb="FF000000"/>
        <rFont val="宋体"/>
        <charset val="134"/>
      </rPr>
      <t>蔡亚楠</t>
    </r>
  </si>
  <si>
    <r>
      <rPr>
        <sz val="10"/>
        <color rgb="FF000000"/>
        <rFont val="宋体"/>
        <charset val="134"/>
      </rPr>
      <t>范芷婷</t>
    </r>
  </si>
  <si>
    <r>
      <rPr>
        <sz val="10"/>
        <color rgb="FF000000"/>
        <rFont val="宋体"/>
        <charset val="134"/>
      </rPr>
      <t>张思瑶</t>
    </r>
  </si>
  <si>
    <r>
      <rPr>
        <sz val="10"/>
        <color rgb="FF000000"/>
        <rFont val="宋体"/>
        <charset val="134"/>
      </rPr>
      <t>初中体育</t>
    </r>
  </si>
  <si>
    <r>
      <rPr>
        <sz val="10"/>
        <color rgb="FF000000"/>
        <rFont val="宋体"/>
        <charset val="134"/>
      </rPr>
      <t>肖珂</t>
    </r>
  </si>
  <si>
    <r>
      <rPr>
        <sz val="10"/>
        <color rgb="FF000000"/>
        <rFont val="宋体"/>
        <charset val="134"/>
      </rPr>
      <t>余昌键</t>
    </r>
  </si>
  <si>
    <r>
      <rPr>
        <sz val="10"/>
        <color rgb="FF000000"/>
        <rFont val="宋体"/>
        <charset val="134"/>
      </rPr>
      <t>张伟</t>
    </r>
  </si>
  <si>
    <r>
      <rPr>
        <sz val="10"/>
        <color rgb="FF000000"/>
        <rFont val="宋体"/>
        <charset val="134"/>
      </rPr>
      <t>肖修福</t>
    </r>
  </si>
  <si>
    <r>
      <rPr>
        <sz val="10"/>
        <color rgb="FF000000"/>
        <rFont val="宋体"/>
        <charset val="134"/>
      </rPr>
      <t>苏其骜</t>
    </r>
  </si>
  <si>
    <r>
      <rPr>
        <sz val="10"/>
        <color rgb="FF000000"/>
        <rFont val="宋体"/>
        <charset val="134"/>
      </rPr>
      <t>刘文杰</t>
    </r>
  </si>
  <si>
    <r>
      <rPr>
        <sz val="10"/>
        <color rgb="FF000000"/>
        <rFont val="宋体"/>
        <charset val="134"/>
      </rPr>
      <t>陈惠隆</t>
    </r>
  </si>
  <si>
    <r>
      <rPr>
        <sz val="10"/>
        <color rgb="FF000000"/>
        <rFont val="宋体"/>
        <charset val="134"/>
      </rPr>
      <t>陆家伟</t>
    </r>
  </si>
  <si>
    <r>
      <rPr>
        <sz val="10"/>
        <color rgb="FF000000"/>
        <rFont val="宋体"/>
        <charset val="134"/>
      </rPr>
      <t>陈贵根</t>
    </r>
  </si>
  <si>
    <r>
      <rPr>
        <sz val="10"/>
        <color rgb="FF000000"/>
        <rFont val="宋体"/>
        <charset val="134"/>
      </rPr>
      <t>吕辉钰</t>
    </r>
  </si>
  <si>
    <r>
      <rPr>
        <sz val="10"/>
        <color rgb="FF000000"/>
        <rFont val="宋体"/>
        <charset val="134"/>
      </rPr>
      <t>陈子懿</t>
    </r>
  </si>
  <si>
    <r>
      <rPr>
        <sz val="10"/>
        <color rgb="FF000000"/>
        <rFont val="宋体"/>
        <charset val="134"/>
      </rPr>
      <t>罗彬</t>
    </r>
  </si>
  <si>
    <r>
      <rPr>
        <sz val="10"/>
        <color rgb="FF000000"/>
        <rFont val="宋体"/>
        <charset val="134"/>
      </rPr>
      <t>初中心理健康</t>
    </r>
  </si>
  <si>
    <r>
      <rPr>
        <sz val="10"/>
        <color rgb="FF000000"/>
        <rFont val="宋体"/>
        <charset val="134"/>
      </rPr>
      <t>程雅婷</t>
    </r>
  </si>
  <si>
    <r>
      <rPr>
        <sz val="10"/>
        <color rgb="FF000000"/>
        <rFont val="宋体"/>
        <charset val="134"/>
      </rPr>
      <t>骆文君</t>
    </r>
  </si>
  <si>
    <r>
      <rPr>
        <sz val="10"/>
        <color rgb="FF000000"/>
        <rFont val="宋体"/>
        <charset val="134"/>
      </rPr>
      <t>王晓哲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</si>
</sst>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8"/>
      <name val="宋体"/>
      <charset val="134"/>
      <scheme val="minor"/>
    </font>
    <font>
      <sz val="10"/>
      <color rgb="FF000000"/>
      <name val="宋体"/>
      <charset val="134"/>
    </font>
    <font>
      <sz val="12"/>
      <name val="仿宋"/>
      <charset val="134"/>
    </font>
    <font>
      <sz val="10"/>
      <color rgb="FF000000"/>
      <name val="Arial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176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8"/>
  <sheetViews>
    <sheetView tabSelected="1" zoomScale="110" zoomScaleNormal="110" workbookViewId="0">
      <pane ySplit="3" topLeftCell="A4" activePane="bottomLeft" state="frozen"/>
      <selection/>
      <selection pane="bottomLeft" activeCell="P10" sqref="P10"/>
    </sheetView>
  </sheetViews>
  <sheetFormatPr defaultColWidth="9" defaultRowHeight="14"/>
  <cols>
    <col min="1" max="1" width="4.33636363636364" style="3" customWidth="1"/>
    <col min="2" max="2" width="15.1272727272727" style="3" customWidth="1"/>
    <col min="3" max="3" width="11.2363636363636" style="3" customWidth="1"/>
    <col min="4" max="4" width="4.54545454545455" style="3" customWidth="1"/>
    <col min="5" max="5" width="8.26363636363636" style="3" customWidth="1"/>
    <col min="6" max="6" width="10.1636363636364" style="4" customWidth="1"/>
    <col min="7" max="7" width="10.4909090909091" style="4" customWidth="1"/>
    <col min="8" max="8" width="9.09090909090909" style="3" customWidth="1"/>
    <col min="9" max="10" width="10.0727272727273" style="3" customWidth="1"/>
    <col min="11" max="11" width="9.66363636363636" style="3" customWidth="1"/>
    <col min="12" max="12" width="7.44545454545455" style="3" customWidth="1"/>
    <col min="13" max="13" width="9" style="3"/>
    <col min="14" max="14" width="7.6" style="3" customWidth="1"/>
    <col min="15" max="15" width="6.66363636363636" style="5" customWidth="1"/>
    <col min="16" max="16384" width="9" style="3"/>
  </cols>
  <sheetData>
    <row r="1" ht="37.5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22.5" customHeight="1" spans="1:15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24"/>
      <c r="J2" s="24"/>
      <c r="K2" s="24"/>
      <c r="L2" s="25"/>
      <c r="M2" s="7" t="s">
        <v>9</v>
      </c>
      <c r="N2" s="7" t="s">
        <v>10</v>
      </c>
      <c r="O2" s="8" t="s">
        <v>11</v>
      </c>
    </row>
    <row r="3" ht="42" spans="1:15">
      <c r="A3" s="7"/>
      <c r="B3" s="8"/>
      <c r="C3" s="8"/>
      <c r="D3" s="12"/>
      <c r="E3" s="12"/>
      <c r="F3" s="13"/>
      <c r="G3" s="13"/>
      <c r="H3" s="14" t="s">
        <v>12</v>
      </c>
      <c r="I3" s="14" t="s">
        <v>13</v>
      </c>
      <c r="J3" s="14" t="s">
        <v>14</v>
      </c>
      <c r="K3" s="14" t="s">
        <v>15</v>
      </c>
      <c r="L3" s="14" t="s">
        <v>16</v>
      </c>
      <c r="M3" s="7"/>
      <c r="N3" s="7"/>
      <c r="O3" s="8"/>
    </row>
    <row r="4" spans="1:15">
      <c r="A4" s="7">
        <v>1</v>
      </c>
      <c r="B4" s="15" t="s">
        <v>17</v>
      </c>
      <c r="C4" s="15" t="s">
        <v>18</v>
      </c>
      <c r="D4" s="15" t="s">
        <v>19</v>
      </c>
      <c r="E4" s="7">
        <v>124.5</v>
      </c>
      <c r="F4" s="16">
        <f t="shared" ref="F4:F18" si="0">E4/1.5</f>
        <v>83</v>
      </c>
      <c r="G4" s="16">
        <f t="shared" ref="G4:G18" si="1">ROUND(F4*0.4,2)</f>
        <v>33.2</v>
      </c>
      <c r="H4" s="7">
        <v>91.2</v>
      </c>
      <c r="I4" s="7">
        <f t="shared" ref="I4:I19" si="2">ROUND(H4*0.5,2)</f>
        <v>45.6</v>
      </c>
      <c r="J4" s="7">
        <v>91.2</v>
      </c>
      <c r="K4" s="7">
        <f t="shared" ref="K4:K19" si="3">ROUND(J4*0.5,2)</f>
        <v>45.6</v>
      </c>
      <c r="L4" s="7">
        <f t="shared" ref="L4:L17" si="4">I4+K4</f>
        <v>91.2</v>
      </c>
      <c r="M4" s="7">
        <f t="shared" ref="M4:M18" si="5">ROUND(L4*0.6,2)</f>
        <v>54.72</v>
      </c>
      <c r="N4" s="7">
        <f t="shared" ref="N4:N17" si="6">G4+M4</f>
        <v>87.92</v>
      </c>
      <c r="O4" s="8">
        <v>1</v>
      </c>
    </row>
    <row r="5" spans="1:15">
      <c r="A5" s="7">
        <v>2</v>
      </c>
      <c r="B5" s="15" t="s">
        <v>17</v>
      </c>
      <c r="C5" s="15" t="s">
        <v>20</v>
      </c>
      <c r="D5" s="15" t="s">
        <v>19</v>
      </c>
      <c r="E5" s="7">
        <v>114.4</v>
      </c>
      <c r="F5" s="16">
        <f t="shared" si="0"/>
        <v>76.2666666666667</v>
      </c>
      <c r="G5" s="16">
        <f t="shared" si="1"/>
        <v>30.51</v>
      </c>
      <c r="H5" s="7">
        <v>91.6</v>
      </c>
      <c r="I5" s="7">
        <f t="shared" si="2"/>
        <v>45.8</v>
      </c>
      <c r="J5" s="7">
        <v>85.4</v>
      </c>
      <c r="K5" s="7">
        <f t="shared" si="3"/>
        <v>42.7</v>
      </c>
      <c r="L5" s="7">
        <f t="shared" si="4"/>
        <v>88.5</v>
      </c>
      <c r="M5" s="7">
        <f t="shared" si="5"/>
        <v>53.1</v>
      </c>
      <c r="N5" s="7">
        <f t="shared" si="6"/>
        <v>83.61</v>
      </c>
      <c r="O5" s="8">
        <v>2</v>
      </c>
    </row>
    <row r="6" spans="1:15">
      <c r="A6" s="7">
        <v>3</v>
      </c>
      <c r="B6" s="15" t="s">
        <v>17</v>
      </c>
      <c r="C6" s="15" t="s">
        <v>21</v>
      </c>
      <c r="D6" s="15" t="s">
        <v>19</v>
      </c>
      <c r="E6" s="7">
        <v>117.2</v>
      </c>
      <c r="F6" s="16">
        <f t="shared" si="0"/>
        <v>78.1333333333333</v>
      </c>
      <c r="G6" s="16">
        <f t="shared" si="1"/>
        <v>31.25</v>
      </c>
      <c r="H6" s="7">
        <v>91.8</v>
      </c>
      <c r="I6" s="7">
        <f t="shared" si="2"/>
        <v>45.9</v>
      </c>
      <c r="J6" s="7">
        <v>81.4</v>
      </c>
      <c r="K6" s="7">
        <f t="shared" si="3"/>
        <v>40.7</v>
      </c>
      <c r="L6" s="7">
        <f t="shared" si="4"/>
        <v>86.6</v>
      </c>
      <c r="M6" s="7">
        <f t="shared" si="5"/>
        <v>51.96</v>
      </c>
      <c r="N6" s="7">
        <f t="shared" si="6"/>
        <v>83.21</v>
      </c>
      <c r="O6" s="8">
        <v>3</v>
      </c>
    </row>
    <row r="7" spans="1:15">
      <c r="A7" s="7">
        <v>4</v>
      </c>
      <c r="B7" s="15" t="s">
        <v>17</v>
      </c>
      <c r="C7" s="15" t="s">
        <v>22</v>
      </c>
      <c r="D7" s="15" t="s">
        <v>19</v>
      </c>
      <c r="E7" s="7">
        <v>120.2</v>
      </c>
      <c r="F7" s="16">
        <f t="shared" si="0"/>
        <v>80.1333333333333</v>
      </c>
      <c r="G7" s="16">
        <f t="shared" si="1"/>
        <v>32.05</v>
      </c>
      <c r="H7" s="7">
        <v>81.6</v>
      </c>
      <c r="I7" s="7">
        <f t="shared" si="2"/>
        <v>40.8</v>
      </c>
      <c r="J7" s="7">
        <v>84.8</v>
      </c>
      <c r="K7" s="7">
        <f t="shared" si="3"/>
        <v>42.4</v>
      </c>
      <c r="L7" s="7">
        <f t="shared" si="4"/>
        <v>83.2</v>
      </c>
      <c r="M7" s="7">
        <f t="shared" si="5"/>
        <v>49.92</v>
      </c>
      <c r="N7" s="7">
        <f t="shared" si="6"/>
        <v>81.97</v>
      </c>
      <c r="O7" s="8">
        <v>4</v>
      </c>
    </row>
    <row r="8" spans="1:15">
      <c r="A8" s="7">
        <v>5</v>
      </c>
      <c r="B8" s="15" t="s">
        <v>17</v>
      </c>
      <c r="C8" s="15" t="s">
        <v>23</v>
      </c>
      <c r="D8" s="15" t="s">
        <v>19</v>
      </c>
      <c r="E8" s="7">
        <v>113</v>
      </c>
      <c r="F8" s="16">
        <f t="shared" si="0"/>
        <v>75.3333333333333</v>
      </c>
      <c r="G8" s="16">
        <f t="shared" si="1"/>
        <v>30.13</v>
      </c>
      <c r="H8" s="7">
        <v>90.4</v>
      </c>
      <c r="I8" s="7">
        <f t="shared" si="2"/>
        <v>45.2</v>
      </c>
      <c r="J8" s="7">
        <v>78.8</v>
      </c>
      <c r="K8" s="7">
        <f t="shared" si="3"/>
        <v>39.4</v>
      </c>
      <c r="L8" s="7">
        <f t="shared" si="4"/>
        <v>84.6</v>
      </c>
      <c r="M8" s="7">
        <f t="shared" si="5"/>
        <v>50.76</v>
      </c>
      <c r="N8" s="7">
        <f t="shared" si="6"/>
        <v>80.89</v>
      </c>
      <c r="O8" s="8">
        <v>5</v>
      </c>
    </row>
    <row r="9" spans="1:15">
      <c r="A9" s="7">
        <v>6</v>
      </c>
      <c r="B9" s="15" t="s">
        <v>17</v>
      </c>
      <c r="C9" s="15" t="s">
        <v>24</v>
      </c>
      <c r="D9" s="15" t="s">
        <v>19</v>
      </c>
      <c r="E9" s="7">
        <v>111.6</v>
      </c>
      <c r="F9" s="16">
        <f t="shared" si="0"/>
        <v>74.4</v>
      </c>
      <c r="G9" s="16">
        <f t="shared" si="1"/>
        <v>29.76</v>
      </c>
      <c r="H9" s="7">
        <v>91.6</v>
      </c>
      <c r="I9" s="7">
        <f t="shared" si="2"/>
        <v>45.8</v>
      </c>
      <c r="J9" s="7">
        <v>76.4</v>
      </c>
      <c r="K9" s="7">
        <f t="shared" si="3"/>
        <v>38.2</v>
      </c>
      <c r="L9" s="7">
        <f t="shared" si="4"/>
        <v>84</v>
      </c>
      <c r="M9" s="7">
        <f t="shared" si="5"/>
        <v>50.4</v>
      </c>
      <c r="N9" s="7">
        <f t="shared" si="6"/>
        <v>80.16</v>
      </c>
      <c r="O9" s="8">
        <v>6</v>
      </c>
    </row>
    <row r="10" spans="1:15">
      <c r="A10" s="7">
        <v>7</v>
      </c>
      <c r="B10" s="15" t="s">
        <v>17</v>
      </c>
      <c r="C10" s="15" t="s">
        <v>25</v>
      </c>
      <c r="D10" s="15" t="s">
        <v>19</v>
      </c>
      <c r="E10" s="7">
        <v>113.5</v>
      </c>
      <c r="F10" s="16">
        <f t="shared" si="0"/>
        <v>75.6666666666667</v>
      </c>
      <c r="G10" s="16">
        <f t="shared" si="1"/>
        <v>30.27</v>
      </c>
      <c r="H10" s="7">
        <v>81.8</v>
      </c>
      <c r="I10" s="7">
        <f t="shared" si="2"/>
        <v>40.9</v>
      </c>
      <c r="J10" s="7">
        <v>78.6</v>
      </c>
      <c r="K10" s="7">
        <f t="shared" si="3"/>
        <v>39.3</v>
      </c>
      <c r="L10" s="7">
        <f t="shared" si="4"/>
        <v>80.2</v>
      </c>
      <c r="M10" s="7">
        <f t="shared" si="5"/>
        <v>48.12</v>
      </c>
      <c r="N10" s="7">
        <f t="shared" si="6"/>
        <v>78.39</v>
      </c>
      <c r="O10" s="8">
        <v>7</v>
      </c>
    </row>
    <row r="11" spans="1:15">
      <c r="A11" s="7">
        <v>8</v>
      </c>
      <c r="B11" s="15" t="s">
        <v>17</v>
      </c>
      <c r="C11" s="15" t="s">
        <v>26</v>
      </c>
      <c r="D11" s="15" t="s">
        <v>19</v>
      </c>
      <c r="E11" s="7">
        <v>114</v>
      </c>
      <c r="F11" s="16">
        <f t="shared" si="0"/>
        <v>76</v>
      </c>
      <c r="G11" s="16">
        <f t="shared" si="1"/>
        <v>30.4</v>
      </c>
      <c r="H11" s="7">
        <v>83.4</v>
      </c>
      <c r="I11" s="7">
        <f t="shared" si="2"/>
        <v>41.7</v>
      </c>
      <c r="J11" s="7">
        <v>71.8</v>
      </c>
      <c r="K11" s="7">
        <f t="shared" si="3"/>
        <v>35.9</v>
      </c>
      <c r="L11" s="7">
        <f t="shared" si="4"/>
        <v>77.6</v>
      </c>
      <c r="M11" s="7">
        <f t="shared" si="5"/>
        <v>46.56</v>
      </c>
      <c r="N11" s="7">
        <f t="shared" si="6"/>
        <v>76.96</v>
      </c>
      <c r="O11" s="8">
        <v>8</v>
      </c>
    </row>
    <row r="12" spans="1:15">
      <c r="A12" s="7">
        <v>9</v>
      </c>
      <c r="B12" s="15" t="s">
        <v>17</v>
      </c>
      <c r="C12" s="15" t="s">
        <v>27</v>
      </c>
      <c r="D12" s="15" t="s">
        <v>19</v>
      </c>
      <c r="E12" s="7">
        <v>112.5</v>
      </c>
      <c r="F12" s="16">
        <f t="shared" si="0"/>
        <v>75</v>
      </c>
      <c r="G12" s="16">
        <f t="shared" si="1"/>
        <v>30</v>
      </c>
      <c r="H12" s="7">
        <v>84.8</v>
      </c>
      <c r="I12" s="7">
        <f t="shared" si="2"/>
        <v>42.4</v>
      </c>
      <c r="J12" s="7">
        <v>65.6</v>
      </c>
      <c r="K12" s="7">
        <f t="shared" si="3"/>
        <v>32.8</v>
      </c>
      <c r="L12" s="7">
        <f t="shared" si="4"/>
        <v>75.2</v>
      </c>
      <c r="M12" s="7">
        <f t="shared" si="5"/>
        <v>45.12</v>
      </c>
      <c r="N12" s="7">
        <f t="shared" si="6"/>
        <v>75.12</v>
      </c>
      <c r="O12" s="8">
        <v>9</v>
      </c>
    </row>
    <row r="13" ht="15" spans="1:15">
      <c r="A13" s="7">
        <v>10</v>
      </c>
      <c r="B13" s="15" t="s">
        <v>17</v>
      </c>
      <c r="C13" s="15" t="s">
        <v>28</v>
      </c>
      <c r="D13" s="15" t="s">
        <v>19</v>
      </c>
      <c r="E13" s="7">
        <v>106.3</v>
      </c>
      <c r="F13" s="16">
        <f t="shared" si="0"/>
        <v>70.8666666666667</v>
      </c>
      <c r="G13" s="16">
        <f t="shared" si="1"/>
        <v>28.35</v>
      </c>
      <c r="H13" s="17">
        <v>80</v>
      </c>
      <c r="I13" s="7">
        <f t="shared" si="2"/>
        <v>40</v>
      </c>
      <c r="J13" s="17">
        <v>74.6</v>
      </c>
      <c r="K13" s="7">
        <f t="shared" si="3"/>
        <v>37.3</v>
      </c>
      <c r="L13" s="7">
        <f t="shared" si="4"/>
        <v>77.3</v>
      </c>
      <c r="M13" s="7">
        <f t="shared" si="5"/>
        <v>46.38</v>
      </c>
      <c r="N13" s="7">
        <f t="shared" si="6"/>
        <v>74.73</v>
      </c>
      <c r="O13" s="8">
        <v>10</v>
      </c>
    </row>
    <row r="14" spans="1:15">
      <c r="A14" s="7">
        <v>11</v>
      </c>
      <c r="B14" s="15" t="s">
        <v>17</v>
      </c>
      <c r="C14" s="15" t="s">
        <v>29</v>
      </c>
      <c r="D14" s="15" t="s">
        <v>19</v>
      </c>
      <c r="E14" s="7">
        <v>110.6</v>
      </c>
      <c r="F14" s="16">
        <f t="shared" si="0"/>
        <v>73.7333333333333</v>
      </c>
      <c r="G14" s="16">
        <f t="shared" si="1"/>
        <v>29.49</v>
      </c>
      <c r="H14" s="7">
        <v>73</v>
      </c>
      <c r="I14" s="7">
        <f t="shared" si="2"/>
        <v>36.5</v>
      </c>
      <c r="J14" s="7">
        <v>74.3</v>
      </c>
      <c r="K14" s="7">
        <f t="shared" si="3"/>
        <v>37.15</v>
      </c>
      <c r="L14" s="7">
        <f t="shared" si="4"/>
        <v>73.65</v>
      </c>
      <c r="M14" s="7">
        <f t="shared" si="5"/>
        <v>44.19</v>
      </c>
      <c r="N14" s="7">
        <f t="shared" si="6"/>
        <v>73.68</v>
      </c>
      <c r="O14" s="8">
        <v>11</v>
      </c>
    </row>
    <row r="15" spans="1:15">
      <c r="A15" s="7">
        <v>12</v>
      </c>
      <c r="B15" s="15" t="s">
        <v>17</v>
      </c>
      <c r="C15" s="15" t="s">
        <v>30</v>
      </c>
      <c r="D15" s="15" t="s">
        <v>19</v>
      </c>
      <c r="E15" s="7">
        <v>110.8</v>
      </c>
      <c r="F15" s="16">
        <f t="shared" si="0"/>
        <v>73.8666666666667</v>
      </c>
      <c r="G15" s="16">
        <f t="shared" si="1"/>
        <v>29.55</v>
      </c>
      <c r="H15" s="7">
        <v>71.4</v>
      </c>
      <c r="I15" s="7">
        <f t="shared" si="2"/>
        <v>35.7</v>
      </c>
      <c r="J15" s="7">
        <v>74.8</v>
      </c>
      <c r="K15" s="7">
        <f t="shared" si="3"/>
        <v>37.4</v>
      </c>
      <c r="L15" s="7">
        <f t="shared" si="4"/>
        <v>73.1</v>
      </c>
      <c r="M15" s="7">
        <f t="shared" si="5"/>
        <v>43.86</v>
      </c>
      <c r="N15" s="7">
        <f t="shared" si="6"/>
        <v>73.41</v>
      </c>
      <c r="O15" s="8">
        <v>12</v>
      </c>
    </row>
    <row r="16" spans="1:15">
      <c r="A16" s="7">
        <v>13</v>
      </c>
      <c r="B16" s="15" t="s">
        <v>17</v>
      </c>
      <c r="C16" s="15" t="s">
        <v>31</v>
      </c>
      <c r="D16" s="15" t="s">
        <v>19</v>
      </c>
      <c r="E16" s="7">
        <v>110.6</v>
      </c>
      <c r="F16" s="16">
        <f t="shared" si="0"/>
        <v>73.7333333333333</v>
      </c>
      <c r="G16" s="16">
        <f t="shared" si="1"/>
        <v>29.49</v>
      </c>
      <c r="H16" s="7">
        <v>76.4</v>
      </c>
      <c r="I16" s="7">
        <f t="shared" si="2"/>
        <v>38.2</v>
      </c>
      <c r="J16" s="7">
        <v>69.5</v>
      </c>
      <c r="K16" s="7">
        <f t="shared" si="3"/>
        <v>34.75</v>
      </c>
      <c r="L16" s="7">
        <f t="shared" si="4"/>
        <v>72.95</v>
      </c>
      <c r="M16" s="7">
        <f t="shared" si="5"/>
        <v>43.77</v>
      </c>
      <c r="N16" s="7">
        <f t="shared" si="6"/>
        <v>73.26</v>
      </c>
      <c r="O16" s="8">
        <v>13</v>
      </c>
    </row>
    <row r="17" spans="1:15">
      <c r="A17" s="7">
        <v>14</v>
      </c>
      <c r="B17" s="15" t="s">
        <v>17</v>
      </c>
      <c r="C17" s="15" t="s">
        <v>32</v>
      </c>
      <c r="D17" s="15" t="s">
        <v>19</v>
      </c>
      <c r="E17" s="7">
        <v>107.5</v>
      </c>
      <c r="F17" s="16">
        <f t="shared" si="0"/>
        <v>71.6666666666667</v>
      </c>
      <c r="G17" s="16">
        <f t="shared" si="1"/>
        <v>28.67</v>
      </c>
      <c r="H17" s="7">
        <v>74</v>
      </c>
      <c r="I17" s="7">
        <f t="shared" si="2"/>
        <v>37</v>
      </c>
      <c r="J17" s="7">
        <v>66.5</v>
      </c>
      <c r="K17" s="7">
        <f t="shared" si="3"/>
        <v>33.25</v>
      </c>
      <c r="L17" s="7">
        <f t="shared" si="4"/>
        <v>70.25</v>
      </c>
      <c r="M17" s="7">
        <f t="shared" si="5"/>
        <v>42.15</v>
      </c>
      <c r="N17" s="7">
        <f t="shared" si="6"/>
        <v>70.82</v>
      </c>
      <c r="O17" s="8">
        <v>14</v>
      </c>
    </row>
    <row r="18" ht="16.05" customHeight="1" spans="1:15">
      <c r="A18" s="7">
        <v>15</v>
      </c>
      <c r="B18" s="15" t="s">
        <v>17</v>
      </c>
      <c r="C18" s="15" t="s">
        <v>33</v>
      </c>
      <c r="D18" s="15" t="s">
        <v>19</v>
      </c>
      <c r="E18" s="7">
        <v>107.2</v>
      </c>
      <c r="F18" s="16">
        <f t="shared" si="0"/>
        <v>71.4666666666667</v>
      </c>
      <c r="G18" s="16">
        <f t="shared" si="1"/>
        <v>28.59</v>
      </c>
      <c r="H18" s="7" t="s">
        <v>34</v>
      </c>
      <c r="I18" s="7"/>
      <c r="J18" s="7"/>
      <c r="K18" s="7"/>
      <c r="L18" s="7" t="s">
        <v>34</v>
      </c>
      <c r="M18" s="7">
        <v>0</v>
      </c>
      <c r="N18" s="7">
        <v>0</v>
      </c>
      <c r="O18" s="8" t="s">
        <v>35</v>
      </c>
    </row>
    <row r="19" ht="16.05" customHeight="1" spans="1:15">
      <c r="A19" s="7">
        <v>16</v>
      </c>
      <c r="B19" s="15" t="s">
        <v>36</v>
      </c>
      <c r="C19" s="15" t="s">
        <v>37</v>
      </c>
      <c r="D19" s="15" t="s">
        <v>38</v>
      </c>
      <c r="E19" s="18"/>
      <c r="F19" s="19"/>
      <c r="G19" s="19"/>
      <c r="H19" s="17">
        <v>72</v>
      </c>
      <c r="I19" s="7">
        <f t="shared" si="2"/>
        <v>36</v>
      </c>
      <c r="J19" s="17">
        <v>60.2</v>
      </c>
      <c r="K19" s="7">
        <f t="shared" si="3"/>
        <v>30.1</v>
      </c>
      <c r="L19" s="7">
        <f>I19+K19</f>
        <v>66.1</v>
      </c>
      <c r="M19" s="7"/>
      <c r="N19" s="7">
        <f>L19</f>
        <v>66.1</v>
      </c>
      <c r="O19" s="17"/>
    </row>
    <row r="20" ht="16.05" customHeight="1" spans="1:1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6"/>
    </row>
    <row r="21" ht="16.05" customHeight="1" spans="1:15">
      <c r="A21" s="8">
        <v>17</v>
      </c>
      <c r="B21" s="15" t="s">
        <v>39</v>
      </c>
      <c r="C21" s="15" t="s">
        <v>40</v>
      </c>
      <c r="D21" s="15" t="s">
        <v>19</v>
      </c>
      <c r="E21" s="7">
        <v>104.6</v>
      </c>
      <c r="F21" s="16">
        <f t="shared" ref="F21:F35" si="7">E21/1.5</f>
        <v>69.7333333333333</v>
      </c>
      <c r="G21" s="16">
        <f t="shared" ref="G21:G35" si="8">ROUND(F21*0.4,2)</f>
        <v>27.89</v>
      </c>
      <c r="H21" s="17">
        <v>89.74</v>
      </c>
      <c r="I21" s="7"/>
      <c r="J21" s="17"/>
      <c r="K21" s="7"/>
      <c r="L21" s="7">
        <f t="shared" ref="L21:L42" si="9">H21</f>
        <v>89.74</v>
      </c>
      <c r="M21" s="7">
        <f t="shared" ref="M21:M33" si="10">ROUND(L21*0.6,2)</f>
        <v>53.84</v>
      </c>
      <c r="N21" s="7">
        <f t="shared" ref="N21:N33" si="11">G21+M21</f>
        <v>81.73</v>
      </c>
      <c r="O21" s="17">
        <v>1</v>
      </c>
    </row>
    <row r="22" ht="16.05" customHeight="1" spans="1:15">
      <c r="A22" s="8">
        <v>18</v>
      </c>
      <c r="B22" s="15" t="s">
        <v>39</v>
      </c>
      <c r="C22" s="15" t="s">
        <v>41</v>
      </c>
      <c r="D22" s="15" t="s">
        <v>19</v>
      </c>
      <c r="E22" s="7">
        <v>100.5</v>
      </c>
      <c r="F22" s="16">
        <f t="shared" si="7"/>
        <v>67</v>
      </c>
      <c r="G22" s="16">
        <f t="shared" si="8"/>
        <v>26.8</v>
      </c>
      <c r="H22" s="17">
        <v>88.5</v>
      </c>
      <c r="I22" s="7"/>
      <c r="J22" s="17"/>
      <c r="K22" s="7"/>
      <c r="L22" s="7">
        <f t="shared" si="9"/>
        <v>88.5</v>
      </c>
      <c r="M22" s="7">
        <f t="shared" si="10"/>
        <v>53.1</v>
      </c>
      <c r="N22" s="7">
        <f t="shared" si="11"/>
        <v>79.9</v>
      </c>
      <c r="O22" s="17">
        <v>2</v>
      </c>
    </row>
    <row r="23" ht="16.05" customHeight="1" spans="1:15">
      <c r="A23" s="8">
        <v>19</v>
      </c>
      <c r="B23" s="15" t="s">
        <v>39</v>
      </c>
      <c r="C23" s="15" t="s">
        <v>42</v>
      </c>
      <c r="D23" s="15" t="s">
        <v>19</v>
      </c>
      <c r="E23" s="7">
        <v>95.7</v>
      </c>
      <c r="F23" s="16">
        <f t="shared" si="7"/>
        <v>63.8</v>
      </c>
      <c r="G23" s="16">
        <f t="shared" si="8"/>
        <v>25.52</v>
      </c>
      <c r="H23" s="17">
        <v>89.62</v>
      </c>
      <c r="I23" s="7"/>
      <c r="J23" s="17"/>
      <c r="K23" s="7"/>
      <c r="L23" s="7">
        <f t="shared" si="9"/>
        <v>89.62</v>
      </c>
      <c r="M23" s="7">
        <f t="shared" si="10"/>
        <v>53.77</v>
      </c>
      <c r="N23" s="7">
        <f t="shared" si="11"/>
        <v>79.29</v>
      </c>
      <c r="O23" s="17">
        <v>3</v>
      </c>
    </row>
    <row r="24" ht="16.05" customHeight="1" spans="1:15">
      <c r="A24" s="8">
        <v>20</v>
      </c>
      <c r="B24" s="15" t="s">
        <v>39</v>
      </c>
      <c r="C24" s="15" t="s">
        <v>43</v>
      </c>
      <c r="D24" s="15" t="s">
        <v>19</v>
      </c>
      <c r="E24" s="7">
        <v>98.1</v>
      </c>
      <c r="F24" s="16">
        <f t="shared" si="7"/>
        <v>65.4</v>
      </c>
      <c r="G24" s="16">
        <f t="shared" si="8"/>
        <v>26.16</v>
      </c>
      <c r="H24" s="17">
        <v>87.72</v>
      </c>
      <c r="I24" s="7"/>
      <c r="J24" s="17"/>
      <c r="K24" s="7"/>
      <c r="L24" s="7">
        <f t="shared" si="9"/>
        <v>87.72</v>
      </c>
      <c r="M24" s="7">
        <f t="shared" si="10"/>
        <v>52.63</v>
      </c>
      <c r="N24" s="7">
        <f t="shared" si="11"/>
        <v>78.79</v>
      </c>
      <c r="O24" s="17">
        <v>4</v>
      </c>
    </row>
    <row r="25" ht="16.05" customHeight="1" spans="1:15">
      <c r="A25" s="8">
        <v>21</v>
      </c>
      <c r="B25" s="15" t="s">
        <v>39</v>
      </c>
      <c r="C25" s="15" t="s">
        <v>44</v>
      </c>
      <c r="D25" s="15" t="s">
        <v>19</v>
      </c>
      <c r="E25" s="7">
        <v>95.4</v>
      </c>
      <c r="F25" s="16">
        <f t="shared" si="7"/>
        <v>63.6</v>
      </c>
      <c r="G25" s="16">
        <f t="shared" si="8"/>
        <v>25.44</v>
      </c>
      <c r="H25" s="17">
        <v>87.32</v>
      </c>
      <c r="I25" s="7"/>
      <c r="J25" s="17"/>
      <c r="K25" s="7"/>
      <c r="L25" s="7">
        <f t="shared" si="9"/>
        <v>87.32</v>
      </c>
      <c r="M25" s="7">
        <f t="shared" si="10"/>
        <v>52.39</v>
      </c>
      <c r="N25" s="7">
        <f t="shared" si="11"/>
        <v>77.83</v>
      </c>
      <c r="O25" s="17">
        <v>5</v>
      </c>
    </row>
    <row r="26" ht="16.05" customHeight="1" spans="1:15">
      <c r="A26" s="8">
        <v>22</v>
      </c>
      <c r="B26" s="15" t="s">
        <v>39</v>
      </c>
      <c r="C26" s="15" t="s">
        <v>45</v>
      </c>
      <c r="D26" s="15" t="s">
        <v>19</v>
      </c>
      <c r="E26" s="7">
        <v>90.7</v>
      </c>
      <c r="F26" s="16">
        <f t="shared" si="7"/>
        <v>60.4666666666667</v>
      </c>
      <c r="G26" s="16">
        <f t="shared" si="8"/>
        <v>24.19</v>
      </c>
      <c r="H26" s="17">
        <v>88.65</v>
      </c>
      <c r="I26" s="7"/>
      <c r="J26" s="17"/>
      <c r="K26" s="7"/>
      <c r="L26" s="7">
        <f t="shared" si="9"/>
        <v>88.65</v>
      </c>
      <c r="M26" s="7">
        <f t="shared" si="10"/>
        <v>53.19</v>
      </c>
      <c r="N26" s="7">
        <f t="shared" si="11"/>
        <v>77.38</v>
      </c>
      <c r="O26" s="17">
        <v>6</v>
      </c>
    </row>
    <row r="27" ht="16.05" customHeight="1" spans="1:15">
      <c r="A27" s="8">
        <v>23</v>
      </c>
      <c r="B27" s="15" t="s">
        <v>39</v>
      </c>
      <c r="C27" s="15" t="s">
        <v>46</v>
      </c>
      <c r="D27" s="15" t="s">
        <v>19</v>
      </c>
      <c r="E27" s="7">
        <v>91.9</v>
      </c>
      <c r="F27" s="16">
        <f t="shared" si="7"/>
        <v>61.2666666666667</v>
      </c>
      <c r="G27" s="16">
        <f t="shared" si="8"/>
        <v>24.51</v>
      </c>
      <c r="H27" s="17">
        <v>87.71</v>
      </c>
      <c r="I27" s="7"/>
      <c r="J27" s="17"/>
      <c r="K27" s="7"/>
      <c r="L27" s="7">
        <f t="shared" si="9"/>
        <v>87.71</v>
      </c>
      <c r="M27" s="7">
        <f t="shared" si="10"/>
        <v>52.63</v>
      </c>
      <c r="N27" s="7">
        <f t="shared" si="11"/>
        <v>77.14</v>
      </c>
      <c r="O27" s="17">
        <v>7</v>
      </c>
    </row>
    <row r="28" ht="16.05" customHeight="1" spans="1:15">
      <c r="A28" s="8">
        <v>24</v>
      </c>
      <c r="B28" s="15" t="s">
        <v>39</v>
      </c>
      <c r="C28" s="15" t="s">
        <v>47</v>
      </c>
      <c r="D28" s="15" t="s">
        <v>19</v>
      </c>
      <c r="E28" s="7">
        <v>94.7</v>
      </c>
      <c r="F28" s="16">
        <f t="shared" si="7"/>
        <v>63.1333333333333</v>
      </c>
      <c r="G28" s="16">
        <f t="shared" si="8"/>
        <v>25.25</v>
      </c>
      <c r="H28" s="17">
        <v>85.72</v>
      </c>
      <c r="I28" s="7"/>
      <c r="J28" s="17"/>
      <c r="K28" s="7"/>
      <c r="L28" s="7">
        <f t="shared" si="9"/>
        <v>85.72</v>
      </c>
      <c r="M28" s="7">
        <f t="shared" si="10"/>
        <v>51.43</v>
      </c>
      <c r="N28" s="7">
        <f t="shared" si="11"/>
        <v>76.68</v>
      </c>
      <c r="O28" s="17">
        <v>8</v>
      </c>
    </row>
    <row r="29" ht="16.05" customHeight="1" spans="1:15">
      <c r="A29" s="8">
        <v>25</v>
      </c>
      <c r="B29" s="15" t="s">
        <v>39</v>
      </c>
      <c r="C29" s="15" t="s">
        <v>48</v>
      </c>
      <c r="D29" s="15" t="s">
        <v>19</v>
      </c>
      <c r="E29" s="7">
        <v>82.9</v>
      </c>
      <c r="F29" s="16">
        <f t="shared" si="7"/>
        <v>55.2666666666667</v>
      </c>
      <c r="G29" s="16">
        <f t="shared" si="8"/>
        <v>22.11</v>
      </c>
      <c r="H29" s="17">
        <v>88.92</v>
      </c>
      <c r="I29" s="7"/>
      <c r="J29" s="17"/>
      <c r="K29" s="7"/>
      <c r="L29" s="7">
        <f t="shared" si="9"/>
        <v>88.92</v>
      </c>
      <c r="M29" s="7">
        <f t="shared" si="10"/>
        <v>53.35</v>
      </c>
      <c r="N29" s="7">
        <f t="shared" si="11"/>
        <v>75.46</v>
      </c>
      <c r="O29" s="17">
        <v>9</v>
      </c>
    </row>
    <row r="30" ht="16.05" customHeight="1" spans="1:15">
      <c r="A30" s="8">
        <v>26</v>
      </c>
      <c r="B30" s="15" t="s">
        <v>39</v>
      </c>
      <c r="C30" s="15" t="s">
        <v>49</v>
      </c>
      <c r="D30" s="15" t="s">
        <v>19</v>
      </c>
      <c r="E30" s="7">
        <v>81.2</v>
      </c>
      <c r="F30" s="16">
        <f t="shared" si="7"/>
        <v>54.1333333333333</v>
      </c>
      <c r="G30" s="16">
        <f t="shared" si="8"/>
        <v>21.65</v>
      </c>
      <c r="H30" s="17">
        <v>88.69</v>
      </c>
      <c r="I30" s="7"/>
      <c r="J30" s="17"/>
      <c r="K30" s="7"/>
      <c r="L30" s="7">
        <f t="shared" si="9"/>
        <v>88.69</v>
      </c>
      <c r="M30" s="7">
        <f t="shared" si="10"/>
        <v>53.21</v>
      </c>
      <c r="N30" s="7">
        <f t="shared" si="11"/>
        <v>74.86</v>
      </c>
      <c r="O30" s="17">
        <v>10</v>
      </c>
    </row>
    <row r="31" ht="16.05" customHeight="1" spans="1:15">
      <c r="A31" s="8">
        <v>27</v>
      </c>
      <c r="B31" s="15" t="s">
        <v>39</v>
      </c>
      <c r="C31" s="15" t="s">
        <v>50</v>
      </c>
      <c r="D31" s="15" t="s">
        <v>38</v>
      </c>
      <c r="E31" s="7">
        <v>76.9</v>
      </c>
      <c r="F31" s="16">
        <f t="shared" si="7"/>
        <v>51.2666666666667</v>
      </c>
      <c r="G31" s="16">
        <f t="shared" si="8"/>
        <v>20.51</v>
      </c>
      <c r="H31" s="17">
        <v>87.76</v>
      </c>
      <c r="I31" s="7"/>
      <c r="J31" s="17"/>
      <c r="K31" s="7"/>
      <c r="L31" s="7">
        <f t="shared" si="9"/>
        <v>87.76</v>
      </c>
      <c r="M31" s="7">
        <f t="shared" si="10"/>
        <v>52.66</v>
      </c>
      <c r="N31" s="7">
        <f t="shared" si="11"/>
        <v>73.17</v>
      </c>
      <c r="O31" s="17">
        <v>11</v>
      </c>
    </row>
    <row r="32" ht="16.05" customHeight="1" spans="1:15">
      <c r="A32" s="8">
        <v>28</v>
      </c>
      <c r="B32" s="15" t="s">
        <v>39</v>
      </c>
      <c r="C32" s="15" t="s">
        <v>51</v>
      </c>
      <c r="D32" s="15" t="s">
        <v>19</v>
      </c>
      <c r="E32" s="7">
        <v>76.6</v>
      </c>
      <c r="F32" s="16">
        <f t="shared" si="7"/>
        <v>51.0666666666667</v>
      </c>
      <c r="G32" s="16">
        <f t="shared" si="8"/>
        <v>20.43</v>
      </c>
      <c r="H32" s="17">
        <v>83.4</v>
      </c>
      <c r="I32" s="7"/>
      <c r="J32" s="17"/>
      <c r="K32" s="7"/>
      <c r="L32" s="7">
        <f t="shared" si="9"/>
        <v>83.4</v>
      </c>
      <c r="M32" s="7">
        <f t="shared" si="10"/>
        <v>50.04</v>
      </c>
      <c r="N32" s="7">
        <f t="shared" si="11"/>
        <v>70.47</v>
      </c>
      <c r="O32" s="17">
        <v>12</v>
      </c>
    </row>
    <row r="33" ht="16.05" customHeight="1" spans="1:15">
      <c r="A33" s="8">
        <v>29</v>
      </c>
      <c r="B33" s="15" t="s">
        <v>39</v>
      </c>
      <c r="C33" s="15" t="s">
        <v>52</v>
      </c>
      <c r="D33" s="15" t="s">
        <v>38</v>
      </c>
      <c r="E33" s="7">
        <v>78.9</v>
      </c>
      <c r="F33" s="16">
        <f t="shared" si="7"/>
        <v>52.6</v>
      </c>
      <c r="G33" s="16">
        <f t="shared" si="8"/>
        <v>21.04</v>
      </c>
      <c r="H33" s="17">
        <v>81.59</v>
      </c>
      <c r="I33" s="7"/>
      <c r="J33" s="17"/>
      <c r="K33" s="7"/>
      <c r="L33" s="7">
        <f t="shared" si="9"/>
        <v>81.59</v>
      </c>
      <c r="M33" s="7">
        <f t="shared" si="10"/>
        <v>48.95</v>
      </c>
      <c r="N33" s="7">
        <f t="shared" si="11"/>
        <v>69.99</v>
      </c>
      <c r="O33" s="17">
        <v>13</v>
      </c>
    </row>
    <row r="34" ht="16.05" customHeight="1" spans="1:15">
      <c r="A34" s="8">
        <v>30</v>
      </c>
      <c r="B34" s="15" t="s">
        <v>39</v>
      </c>
      <c r="C34" s="15" t="s">
        <v>53</v>
      </c>
      <c r="D34" s="15" t="s">
        <v>38</v>
      </c>
      <c r="E34" s="7">
        <v>89.3</v>
      </c>
      <c r="F34" s="16">
        <f t="shared" si="7"/>
        <v>59.5333333333333</v>
      </c>
      <c r="G34" s="16">
        <f t="shared" si="8"/>
        <v>23.81</v>
      </c>
      <c r="H34" s="17" t="s">
        <v>34</v>
      </c>
      <c r="I34" s="7"/>
      <c r="J34" s="17"/>
      <c r="K34" s="7"/>
      <c r="L34" s="7" t="str">
        <f t="shared" si="9"/>
        <v>缺</v>
      </c>
      <c r="M34" s="7">
        <v>0</v>
      </c>
      <c r="N34" s="7">
        <v>0</v>
      </c>
      <c r="O34" s="17" t="s">
        <v>35</v>
      </c>
    </row>
    <row r="35" ht="16.05" customHeight="1" spans="1:15">
      <c r="A35" s="8">
        <v>31</v>
      </c>
      <c r="B35" s="22" t="s">
        <v>39</v>
      </c>
      <c r="C35" s="22" t="s">
        <v>54</v>
      </c>
      <c r="D35" s="22" t="s">
        <v>19</v>
      </c>
      <c r="E35" s="9">
        <v>78.3</v>
      </c>
      <c r="F35" s="16">
        <f t="shared" si="7"/>
        <v>52.2</v>
      </c>
      <c r="G35" s="16">
        <f t="shared" si="8"/>
        <v>20.88</v>
      </c>
      <c r="H35" s="23" t="s">
        <v>34</v>
      </c>
      <c r="I35" s="7"/>
      <c r="J35" s="23"/>
      <c r="K35" s="7"/>
      <c r="L35" s="7" t="str">
        <f t="shared" si="9"/>
        <v>缺</v>
      </c>
      <c r="M35" s="7">
        <v>0</v>
      </c>
      <c r="N35" s="7">
        <v>0</v>
      </c>
      <c r="O35" s="17" t="s">
        <v>35</v>
      </c>
    </row>
    <row r="36" ht="16.05" customHeight="1" spans="1:15">
      <c r="A36" s="8">
        <v>32</v>
      </c>
      <c r="B36" s="15" t="s">
        <v>55</v>
      </c>
      <c r="C36" s="15" t="s">
        <v>56</v>
      </c>
      <c r="D36" s="7" t="s">
        <v>19</v>
      </c>
      <c r="E36" s="15"/>
      <c r="F36" s="16"/>
      <c r="G36" s="19"/>
      <c r="H36" s="17">
        <v>89.02</v>
      </c>
      <c r="I36" s="17"/>
      <c r="J36" s="17"/>
      <c r="K36" s="17"/>
      <c r="L36" s="7">
        <f t="shared" si="9"/>
        <v>89.02</v>
      </c>
      <c r="M36" s="17"/>
      <c r="N36" s="17">
        <f t="shared" ref="N36:N42" si="12">L36</f>
        <v>89.02</v>
      </c>
      <c r="O36" s="17">
        <v>1</v>
      </c>
    </row>
    <row r="37" ht="16.05" customHeight="1" spans="1:15">
      <c r="A37" s="8">
        <v>33</v>
      </c>
      <c r="B37" s="15" t="s">
        <v>55</v>
      </c>
      <c r="C37" s="22" t="s">
        <v>57</v>
      </c>
      <c r="D37" s="9" t="s">
        <v>38</v>
      </c>
      <c r="E37" s="22"/>
      <c r="F37" s="16"/>
      <c r="G37" s="19"/>
      <c r="H37" s="17">
        <v>86.85</v>
      </c>
      <c r="I37" s="17"/>
      <c r="J37" s="17"/>
      <c r="K37" s="17"/>
      <c r="L37" s="7">
        <f t="shared" si="9"/>
        <v>86.85</v>
      </c>
      <c r="M37" s="17"/>
      <c r="N37" s="17">
        <f t="shared" si="12"/>
        <v>86.85</v>
      </c>
      <c r="O37" s="17">
        <v>2</v>
      </c>
    </row>
    <row r="38" ht="16.05" customHeight="1" spans="1:15">
      <c r="A38" s="8">
        <v>34</v>
      </c>
      <c r="B38" s="15" t="s">
        <v>55</v>
      </c>
      <c r="C38" s="15" t="s">
        <v>58</v>
      </c>
      <c r="D38" s="7" t="s">
        <v>38</v>
      </c>
      <c r="E38" s="15"/>
      <c r="F38" s="16"/>
      <c r="G38" s="19"/>
      <c r="H38" s="17">
        <v>86.24</v>
      </c>
      <c r="I38" s="17"/>
      <c r="J38" s="17"/>
      <c r="K38" s="17"/>
      <c r="L38" s="7">
        <f t="shared" si="9"/>
        <v>86.24</v>
      </c>
      <c r="M38" s="17"/>
      <c r="N38" s="17">
        <f t="shared" si="12"/>
        <v>86.24</v>
      </c>
      <c r="O38" s="17">
        <v>3</v>
      </c>
    </row>
    <row r="39" ht="16.05" customHeight="1" spans="1:15">
      <c r="A39" s="8">
        <v>35</v>
      </c>
      <c r="B39" s="15" t="s">
        <v>55</v>
      </c>
      <c r="C39" s="22" t="s">
        <v>59</v>
      </c>
      <c r="D39" s="9" t="s">
        <v>38</v>
      </c>
      <c r="E39" s="22"/>
      <c r="F39" s="16"/>
      <c r="G39" s="19"/>
      <c r="H39" s="17">
        <v>85.71</v>
      </c>
      <c r="I39" s="17"/>
      <c r="J39" s="17"/>
      <c r="K39" s="17"/>
      <c r="L39" s="7">
        <f t="shared" si="9"/>
        <v>85.71</v>
      </c>
      <c r="M39" s="17"/>
      <c r="N39" s="17">
        <f t="shared" si="12"/>
        <v>85.71</v>
      </c>
      <c r="O39" s="17">
        <v>4</v>
      </c>
    </row>
    <row r="40" ht="16.05" customHeight="1" spans="1:15">
      <c r="A40" s="8">
        <v>36</v>
      </c>
      <c r="B40" s="15" t="s">
        <v>55</v>
      </c>
      <c r="C40" s="15" t="s">
        <v>60</v>
      </c>
      <c r="D40" s="7" t="s">
        <v>38</v>
      </c>
      <c r="E40" s="15"/>
      <c r="F40" s="16"/>
      <c r="G40" s="19"/>
      <c r="H40" s="17">
        <v>85.58</v>
      </c>
      <c r="I40" s="17"/>
      <c r="J40" s="17"/>
      <c r="K40" s="17"/>
      <c r="L40" s="7">
        <f t="shared" si="9"/>
        <v>85.58</v>
      </c>
      <c r="M40" s="17"/>
      <c r="N40" s="17">
        <f t="shared" si="12"/>
        <v>85.58</v>
      </c>
      <c r="O40" s="17">
        <v>5</v>
      </c>
    </row>
    <row r="41" ht="16.05" customHeight="1" spans="1:15">
      <c r="A41" s="8">
        <v>37</v>
      </c>
      <c r="B41" s="15" t="s">
        <v>55</v>
      </c>
      <c r="C41" s="22" t="s">
        <v>61</v>
      </c>
      <c r="D41" s="9" t="s">
        <v>38</v>
      </c>
      <c r="E41" s="22"/>
      <c r="F41" s="16"/>
      <c r="G41" s="19"/>
      <c r="H41" s="17">
        <v>81.54</v>
      </c>
      <c r="I41" s="17"/>
      <c r="J41" s="17"/>
      <c r="K41" s="17"/>
      <c r="L41" s="7">
        <f t="shared" si="9"/>
        <v>81.54</v>
      </c>
      <c r="M41" s="17"/>
      <c r="N41" s="17">
        <f t="shared" si="12"/>
        <v>81.54</v>
      </c>
      <c r="O41" s="17">
        <v>6</v>
      </c>
    </row>
    <row r="42" ht="16.05" customHeight="1" spans="1:15">
      <c r="A42" s="8">
        <v>38</v>
      </c>
      <c r="B42" s="15" t="s">
        <v>55</v>
      </c>
      <c r="C42" s="15" t="s">
        <v>62</v>
      </c>
      <c r="D42" s="7" t="s">
        <v>19</v>
      </c>
      <c r="E42" s="15"/>
      <c r="F42" s="16"/>
      <c r="G42" s="19"/>
      <c r="H42" s="17">
        <v>75.96</v>
      </c>
      <c r="I42" s="17"/>
      <c r="J42" s="17"/>
      <c r="K42" s="17"/>
      <c r="L42" s="7">
        <f t="shared" si="9"/>
        <v>75.96</v>
      </c>
      <c r="M42" s="17"/>
      <c r="N42" s="17">
        <f t="shared" si="12"/>
        <v>75.96</v>
      </c>
      <c r="O42" s="17">
        <v>7</v>
      </c>
    </row>
    <row r="43" ht="16.05" customHeight="1" spans="1:1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6"/>
    </row>
    <row r="44" ht="16.05" customHeight="1" spans="1:15">
      <c r="A44" s="8">
        <v>39</v>
      </c>
      <c r="B44" s="15" t="s">
        <v>63</v>
      </c>
      <c r="C44" s="15" t="s">
        <v>64</v>
      </c>
      <c r="D44" s="15" t="s">
        <v>19</v>
      </c>
      <c r="E44" s="7">
        <v>100.5</v>
      </c>
      <c r="F44" s="16">
        <f t="shared" ref="F44:F49" si="13">E44/1.5</f>
        <v>67</v>
      </c>
      <c r="G44" s="16">
        <f t="shared" ref="G44:G49" si="14">ROUND(F44*0.4,2)</f>
        <v>26.8</v>
      </c>
      <c r="H44" s="17">
        <v>89.6</v>
      </c>
      <c r="I44" s="17"/>
      <c r="J44" s="17"/>
      <c r="K44" s="17"/>
      <c r="L44" s="17">
        <f t="shared" ref="L44:L49" si="15">H44</f>
        <v>89.6</v>
      </c>
      <c r="M44" s="17">
        <f t="shared" ref="M44:M49" si="16">ROUND(L44*0.6,2)</f>
        <v>53.76</v>
      </c>
      <c r="N44" s="17">
        <f t="shared" ref="N44:N49" si="17">G44+M44</f>
        <v>80.56</v>
      </c>
      <c r="O44" s="17">
        <v>1</v>
      </c>
    </row>
    <row r="45" ht="16.05" customHeight="1" spans="1:15">
      <c r="A45" s="8">
        <v>40</v>
      </c>
      <c r="B45" s="15" t="s">
        <v>63</v>
      </c>
      <c r="C45" s="15" t="s">
        <v>65</v>
      </c>
      <c r="D45" s="15" t="s">
        <v>19</v>
      </c>
      <c r="E45" s="7">
        <v>96.7</v>
      </c>
      <c r="F45" s="16">
        <f t="shared" si="13"/>
        <v>64.4666666666667</v>
      </c>
      <c r="G45" s="16">
        <f t="shared" si="14"/>
        <v>25.79</v>
      </c>
      <c r="H45" s="17">
        <v>91</v>
      </c>
      <c r="I45" s="17"/>
      <c r="J45" s="17"/>
      <c r="K45" s="17"/>
      <c r="L45" s="17">
        <f t="shared" si="15"/>
        <v>91</v>
      </c>
      <c r="M45" s="17">
        <f t="shared" si="16"/>
        <v>54.6</v>
      </c>
      <c r="N45" s="17">
        <f t="shared" si="17"/>
        <v>80.39</v>
      </c>
      <c r="O45" s="17">
        <v>2</v>
      </c>
    </row>
    <row r="46" ht="16.05" customHeight="1" spans="1:15">
      <c r="A46" s="8">
        <v>41</v>
      </c>
      <c r="B46" s="15" t="s">
        <v>63</v>
      </c>
      <c r="C46" s="15" t="s">
        <v>66</v>
      </c>
      <c r="D46" s="15" t="s">
        <v>19</v>
      </c>
      <c r="E46" s="7">
        <v>106.9</v>
      </c>
      <c r="F46" s="16">
        <f t="shared" si="13"/>
        <v>71.2666666666667</v>
      </c>
      <c r="G46" s="16">
        <f t="shared" si="14"/>
        <v>28.51</v>
      </c>
      <c r="H46" s="17">
        <v>85.6</v>
      </c>
      <c r="I46" s="17"/>
      <c r="J46" s="17"/>
      <c r="K46" s="17"/>
      <c r="L46" s="17">
        <f t="shared" si="15"/>
        <v>85.6</v>
      </c>
      <c r="M46" s="17">
        <f t="shared" si="16"/>
        <v>51.36</v>
      </c>
      <c r="N46" s="17">
        <f t="shared" si="17"/>
        <v>79.87</v>
      </c>
      <c r="O46" s="17">
        <v>3</v>
      </c>
    </row>
    <row r="47" ht="16.05" customHeight="1" spans="1:15">
      <c r="A47" s="8">
        <v>42</v>
      </c>
      <c r="B47" s="15" t="s">
        <v>63</v>
      </c>
      <c r="C47" s="15" t="s">
        <v>67</v>
      </c>
      <c r="D47" s="15" t="s">
        <v>19</v>
      </c>
      <c r="E47" s="7">
        <v>101.3</v>
      </c>
      <c r="F47" s="16">
        <f t="shared" si="13"/>
        <v>67.5333333333333</v>
      </c>
      <c r="G47" s="16">
        <f t="shared" si="14"/>
        <v>27.01</v>
      </c>
      <c r="H47" s="17">
        <v>87.8</v>
      </c>
      <c r="I47" s="17"/>
      <c r="J47" s="17"/>
      <c r="K47" s="17"/>
      <c r="L47" s="17">
        <f t="shared" si="15"/>
        <v>87.8</v>
      </c>
      <c r="M47" s="17">
        <f t="shared" si="16"/>
        <v>52.68</v>
      </c>
      <c r="N47" s="17">
        <f t="shared" si="17"/>
        <v>79.69</v>
      </c>
      <c r="O47" s="17">
        <v>4</v>
      </c>
    </row>
    <row r="48" ht="16.05" customHeight="1" spans="1:15">
      <c r="A48" s="8">
        <v>43</v>
      </c>
      <c r="B48" s="15" t="s">
        <v>63</v>
      </c>
      <c r="C48" s="15" t="s">
        <v>68</v>
      </c>
      <c r="D48" s="15" t="s">
        <v>19</v>
      </c>
      <c r="E48" s="7">
        <v>106.2</v>
      </c>
      <c r="F48" s="16">
        <f t="shared" si="13"/>
        <v>70.8</v>
      </c>
      <c r="G48" s="16">
        <f t="shared" si="14"/>
        <v>28.32</v>
      </c>
      <c r="H48" s="17">
        <v>85.2</v>
      </c>
      <c r="I48" s="17"/>
      <c r="J48" s="17"/>
      <c r="K48" s="17"/>
      <c r="L48" s="17">
        <f t="shared" si="15"/>
        <v>85.2</v>
      </c>
      <c r="M48" s="17">
        <f t="shared" si="16"/>
        <v>51.12</v>
      </c>
      <c r="N48" s="17">
        <f t="shared" si="17"/>
        <v>79.44</v>
      </c>
      <c r="O48" s="17">
        <v>5</v>
      </c>
    </row>
    <row r="49" ht="16.05" customHeight="1" spans="1:15">
      <c r="A49" s="8">
        <v>44</v>
      </c>
      <c r="B49" s="15" t="s">
        <v>63</v>
      </c>
      <c r="C49" s="15" t="s">
        <v>69</v>
      </c>
      <c r="D49" s="15" t="s">
        <v>19</v>
      </c>
      <c r="E49" s="7">
        <v>102.1</v>
      </c>
      <c r="F49" s="16">
        <f t="shared" si="13"/>
        <v>68.0666666666667</v>
      </c>
      <c r="G49" s="16">
        <f t="shared" si="14"/>
        <v>27.23</v>
      </c>
      <c r="H49" s="17">
        <v>82.4</v>
      </c>
      <c r="I49" s="17"/>
      <c r="J49" s="17"/>
      <c r="K49" s="17"/>
      <c r="L49" s="17">
        <f t="shared" si="15"/>
        <v>82.4</v>
      </c>
      <c r="M49" s="17">
        <f t="shared" si="16"/>
        <v>49.44</v>
      </c>
      <c r="N49" s="17">
        <f t="shared" si="17"/>
        <v>76.67</v>
      </c>
      <c r="O49" s="17">
        <v>6</v>
      </c>
    </row>
    <row r="50" ht="16.05" customHeight="1" spans="1:15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6"/>
    </row>
    <row r="51" ht="16.05" customHeight="1" spans="1:15">
      <c r="A51" s="17">
        <v>45</v>
      </c>
      <c r="B51" s="15" t="s">
        <v>70</v>
      </c>
      <c r="C51" s="15" t="s">
        <v>71</v>
      </c>
      <c r="D51" s="7" t="s">
        <v>19</v>
      </c>
      <c r="E51" s="7">
        <v>87.4</v>
      </c>
      <c r="F51" s="16">
        <f t="shared" ref="F51:F71" si="18">E51/1.5</f>
        <v>58.2666666666667</v>
      </c>
      <c r="G51" s="16">
        <f t="shared" ref="G51:G71" si="19">ROUND(F51*0.4,2)</f>
        <v>23.31</v>
      </c>
      <c r="H51" s="17">
        <v>94.6</v>
      </c>
      <c r="I51" s="7">
        <f t="shared" ref="I51:I68" si="20">ROUND(H51*0.5,2)</f>
        <v>47.3</v>
      </c>
      <c r="J51" s="17">
        <v>90.5</v>
      </c>
      <c r="K51" s="7">
        <f t="shared" ref="K51:K71" si="21">ROUND(J51*0.5,2)</f>
        <v>45.25</v>
      </c>
      <c r="L51" s="7">
        <f t="shared" ref="L51:L68" si="22">I51+K51</f>
        <v>92.55</v>
      </c>
      <c r="M51" s="7">
        <f t="shared" ref="M51:M71" si="23">ROUND(L51*0.6,2)</f>
        <v>55.53</v>
      </c>
      <c r="N51" s="7">
        <f t="shared" ref="N51:N68" si="24">G51+M51</f>
        <v>78.84</v>
      </c>
      <c r="O51" s="17">
        <v>1</v>
      </c>
    </row>
    <row r="52" ht="16.05" customHeight="1" spans="1:15">
      <c r="A52" s="17">
        <v>46</v>
      </c>
      <c r="B52" s="15" t="s">
        <v>70</v>
      </c>
      <c r="C52" s="15" t="s">
        <v>72</v>
      </c>
      <c r="D52" s="7" t="s">
        <v>19</v>
      </c>
      <c r="E52" s="7">
        <v>96.8</v>
      </c>
      <c r="F52" s="16">
        <f t="shared" si="18"/>
        <v>64.5333333333333</v>
      </c>
      <c r="G52" s="16">
        <f t="shared" si="19"/>
        <v>25.81</v>
      </c>
      <c r="H52" s="17">
        <v>90.5</v>
      </c>
      <c r="I52" s="7">
        <f t="shared" si="20"/>
        <v>45.25</v>
      </c>
      <c r="J52" s="17">
        <v>85.6</v>
      </c>
      <c r="K52" s="7">
        <f t="shared" si="21"/>
        <v>42.8</v>
      </c>
      <c r="L52" s="7">
        <f t="shared" si="22"/>
        <v>88.05</v>
      </c>
      <c r="M52" s="7">
        <f t="shared" si="23"/>
        <v>52.83</v>
      </c>
      <c r="N52" s="7">
        <f t="shared" si="24"/>
        <v>78.64</v>
      </c>
      <c r="O52" s="17">
        <v>2</v>
      </c>
    </row>
    <row r="53" ht="16.05" customHeight="1" spans="1:15">
      <c r="A53" s="17">
        <v>47</v>
      </c>
      <c r="B53" s="15" t="s">
        <v>70</v>
      </c>
      <c r="C53" s="15" t="s">
        <v>73</v>
      </c>
      <c r="D53" s="7" t="s">
        <v>19</v>
      </c>
      <c r="E53" s="7">
        <v>84.7</v>
      </c>
      <c r="F53" s="16">
        <f t="shared" si="18"/>
        <v>56.4666666666667</v>
      </c>
      <c r="G53" s="16">
        <f t="shared" si="19"/>
        <v>22.59</v>
      </c>
      <c r="H53" s="17">
        <v>91.7</v>
      </c>
      <c r="I53" s="7">
        <f t="shared" si="20"/>
        <v>45.85</v>
      </c>
      <c r="J53" s="17">
        <v>92.2</v>
      </c>
      <c r="K53" s="7">
        <f t="shared" si="21"/>
        <v>46.1</v>
      </c>
      <c r="L53" s="7">
        <f t="shared" si="22"/>
        <v>91.95</v>
      </c>
      <c r="M53" s="7">
        <f t="shared" si="23"/>
        <v>55.17</v>
      </c>
      <c r="N53" s="7">
        <f t="shared" si="24"/>
        <v>77.76</v>
      </c>
      <c r="O53" s="17">
        <v>3</v>
      </c>
    </row>
    <row r="54" ht="16.05" customHeight="1" spans="1:15">
      <c r="A54" s="17">
        <v>48</v>
      </c>
      <c r="B54" s="15" t="s">
        <v>70</v>
      </c>
      <c r="C54" s="15" t="s">
        <v>74</v>
      </c>
      <c r="D54" s="7" t="s">
        <v>19</v>
      </c>
      <c r="E54" s="7">
        <v>98</v>
      </c>
      <c r="F54" s="16">
        <f t="shared" si="18"/>
        <v>65.3333333333333</v>
      </c>
      <c r="G54" s="16">
        <f t="shared" si="19"/>
        <v>26.13</v>
      </c>
      <c r="H54" s="17">
        <v>84.4</v>
      </c>
      <c r="I54" s="7">
        <f t="shared" si="20"/>
        <v>42.2</v>
      </c>
      <c r="J54" s="17">
        <v>87.4</v>
      </c>
      <c r="K54" s="7">
        <f t="shared" si="21"/>
        <v>43.7</v>
      </c>
      <c r="L54" s="7">
        <f t="shared" si="22"/>
        <v>85.9</v>
      </c>
      <c r="M54" s="7">
        <f t="shared" si="23"/>
        <v>51.54</v>
      </c>
      <c r="N54" s="7">
        <f t="shared" si="24"/>
        <v>77.67</v>
      </c>
      <c r="O54" s="17">
        <v>4</v>
      </c>
    </row>
    <row r="55" ht="16.05" customHeight="1" spans="1:15">
      <c r="A55" s="17">
        <v>49</v>
      </c>
      <c r="B55" s="15" t="s">
        <v>70</v>
      </c>
      <c r="C55" s="15" t="s">
        <v>75</v>
      </c>
      <c r="D55" s="7" t="s">
        <v>19</v>
      </c>
      <c r="E55" s="7">
        <v>88.2</v>
      </c>
      <c r="F55" s="16">
        <f t="shared" si="18"/>
        <v>58.8</v>
      </c>
      <c r="G55" s="16">
        <f t="shared" si="19"/>
        <v>23.52</v>
      </c>
      <c r="H55" s="17">
        <v>90.4</v>
      </c>
      <c r="I55" s="7">
        <f t="shared" si="20"/>
        <v>45.2</v>
      </c>
      <c r="J55" s="17">
        <v>89.7</v>
      </c>
      <c r="K55" s="7">
        <f t="shared" si="21"/>
        <v>44.85</v>
      </c>
      <c r="L55" s="7">
        <f t="shared" si="22"/>
        <v>90.05</v>
      </c>
      <c r="M55" s="7">
        <f t="shared" si="23"/>
        <v>54.03</v>
      </c>
      <c r="N55" s="7">
        <f t="shared" si="24"/>
        <v>77.55</v>
      </c>
      <c r="O55" s="17">
        <v>5</v>
      </c>
    </row>
    <row r="56" ht="16.05" customHeight="1" spans="1:15">
      <c r="A56" s="17">
        <v>50</v>
      </c>
      <c r="B56" s="15" t="s">
        <v>70</v>
      </c>
      <c r="C56" s="15" t="s">
        <v>76</v>
      </c>
      <c r="D56" s="7" t="s">
        <v>19</v>
      </c>
      <c r="E56" s="7">
        <v>88.9</v>
      </c>
      <c r="F56" s="16">
        <f t="shared" si="18"/>
        <v>59.2666666666667</v>
      </c>
      <c r="G56" s="16">
        <f t="shared" si="19"/>
        <v>23.71</v>
      </c>
      <c r="H56" s="17">
        <v>89.8</v>
      </c>
      <c r="I56" s="7">
        <f t="shared" si="20"/>
        <v>44.9</v>
      </c>
      <c r="J56" s="17">
        <v>86.8</v>
      </c>
      <c r="K56" s="7">
        <f t="shared" si="21"/>
        <v>43.4</v>
      </c>
      <c r="L56" s="7">
        <f t="shared" si="22"/>
        <v>88.3</v>
      </c>
      <c r="M56" s="7">
        <f t="shared" si="23"/>
        <v>52.98</v>
      </c>
      <c r="N56" s="7">
        <f t="shared" si="24"/>
        <v>76.69</v>
      </c>
      <c r="O56" s="17">
        <v>6</v>
      </c>
    </row>
    <row r="57" ht="16.05" customHeight="1" spans="1:15">
      <c r="A57" s="17">
        <v>51</v>
      </c>
      <c r="B57" s="15" t="s">
        <v>70</v>
      </c>
      <c r="C57" s="15" t="s">
        <v>77</v>
      </c>
      <c r="D57" s="7" t="s">
        <v>19</v>
      </c>
      <c r="E57" s="7">
        <v>90.5</v>
      </c>
      <c r="F57" s="16">
        <f t="shared" si="18"/>
        <v>60.3333333333333</v>
      </c>
      <c r="G57" s="16">
        <f t="shared" si="19"/>
        <v>24.13</v>
      </c>
      <c r="H57" s="17">
        <v>91.9</v>
      </c>
      <c r="I57" s="7">
        <f t="shared" si="20"/>
        <v>45.95</v>
      </c>
      <c r="J57" s="17">
        <v>83.2</v>
      </c>
      <c r="K57" s="7">
        <f t="shared" si="21"/>
        <v>41.6</v>
      </c>
      <c r="L57" s="7">
        <f t="shared" si="22"/>
        <v>87.55</v>
      </c>
      <c r="M57" s="7">
        <f t="shared" si="23"/>
        <v>52.53</v>
      </c>
      <c r="N57" s="7">
        <f t="shared" si="24"/>
        <v>76.66</v>
      </c>
      <c r="O57" s="17">
        <v>7</v>
      </c>
    </row>
    <row r="58" ht="16.05" customHeight="1" spans="1:15">
      <c r="A58" s="17">
        <v>52</v>
      </c>
      <c r="B58" s="15" t="s">
        <v>70</v>
      </c>
      <c r="C58" s="15" t="s">
        <v>78</v>
      </c>
      <c r="D58" s="7" t="s">
        <v>19</v>
      </c>
      <c r="E58" s="7">
        <v>97.3</v>
      </c>
      <c r="F58" s="16">
        <f t="shared" si="18"/>
        <v>64.8666666666667</v>
      </c>
      <c r="G58" s="16">
        <f t="shared" si="19"/>
        <v>25.95</v>
      </c>
      <c r="H58" s="17">
        <v>83.6</v>
      </c>
      <c r="I58" s="7">
        <f t="shared" si="20"/>
        <v>41.8</v>
      </c>
      <c r="J58" s="17">
        <v>81</v>
      </c>
      <c r="K58" s="7">
        <f t="shared" si="21"/>
        <v>40.5</v>
      </c>
      <c r="L58" s="7">
        <f t="shared" si="22"/>
        <v>82.3</v>
      </c>
      <c r="M58" s="7">
        <f t="shared" si="23"/>
        <v>49.38</v>
      </c>
      <c r="N58" s="7">
        <f t="shared" si="24"/>
        <v>75.33</v>
      </c>
      <c r="O58" s="17">
        <v>8</v>
      </c>
    </row>
    <row r="59" ht="16.05" customHeight="1" spans="1:15">
      <c r="A59" s="17">
        <v>53</v>
      </c>
      <c r="B59" s="15" t="s">
        <v>70</v>
      </c>
      <c r="C59" s="15" t="s">
        <v>79</v>
      </c>
      <c r="D59" s="7" t="s">
        <v>19</v>
      </c>
      <c r="E59" s="7">
        <v>92.6</v>
      </c>
      <c r="F59" s="16">
        <f t="shared" si="18"/>
        <v>61.7333333333333</v>
      </c>
      <c r="G59" s="16">
        <f t="shared" si="19"/>
        <v>24.69</v>
      </c>
      <c r="H59" s="17">
        <v>83.4</v>
      </c>
      <c r="I59" s="7">
        <f t="shared" si="20"/>
        <v>41.7</v>
      </c>
      <c r="J59" s="17">
        <v>83.6</v>
      </c>
      <c r="K59" s="7">
        <f t="shared" si="21"/>
        <v>41.8</v>
      </c>
      <c r="L59" s="7">
        <f t="shared" si="22"/>
        <v>83.5</v>
      </c>
      <c r="M59" s="7">
        <f t="shared" si="23"/>
        <v>50.1</v>
      </c>
      <c r="N59" s="7">
        <f t="shared" si="24"/>
        <v>74.79</v>
      </c>
      <c r="O59" s="17">
        <v>9</v>
      </c>
    </row>
    <row r="60" ht="16.05" customHeight="1" spans="1:15">
      <c r="A60" s="17">
        <v>54</v>
      </c>
      <c r="B60" s="15" t="s">
        <v>70</v>
      </c>
      <c r="C60" s="15" t="s">
        <v>80</v>
      </c>
      <c r="D60" s="7" t="s">
        <v>19</v>
      </c>
      <c r="E60" s="7">
        <v>71.7</v>
      </c>
      <c r="F60" s="16">
        <f t="shared" si="18"/>
        <v>47.8</v>
      </c>
      <c r="G60" s="16">
        <f t="shared" si="19"/>
        <v>19.12</v>
      </c>
      <c r="H60" s="17">
        <v>91.6</v>
      </c>
      <c r="I60" s="7">
        <f t="shared" si="20"/>
        <v>45.8</v>
      </c>
      <c r="J60" s="17">
        <v>93</v>
      </c>
      <c r="K60" s="7">
        <f t="shared" si="21"/>
        <v>46.5</v>
      </c>
      <c r="L60" s="7">
        <f t="shared" si="22"/>
        <v>92.3</v>
      </c>
      <c r="M60" s="7">
        <f t="shared" si="23"/>
        <v>55.38</v>
      </c>
      <c r="N60" s="7">
        <f t="shared" si="24"/>
        <v>74.5</v>
      </c>
      <c r="O60" s="17">
        <v>10</v>
      </c>
    </row>
    <row r="61" ht="16.05" customHeight="1" spans="1:15">
      <c r="A61" s="17">
        <v>55</v>
      </c>
      <c r="B61" s="15" t="s">
        <v>70</v>
      </c>
      <c r="C61" s="15" t="s">
        <v>81</v>
      </c>
      <c r="D61" s="7" t="s">
        <v>38</v>
      </c>
      <c r="E61" s="7">
        <v>80.6</v>
      </c>
      <c r="F61" s="16">
        <f t="shared" si="18"/>
        <v>53.7333333333333</v>
      </c>
      <c r="G61" s="16">
        <f t="shared" si="19"/>
        <v>21.49</v>
      </c>
      <c r="H61" s="17">
        <v>87.4</v>
      </c>
      <c r="I61" s="7">
        <f t="shared" si="20"/>
        <v>43.7</v>
      </c>
      <c r="J61" s="17">
        <v>81</v>
      </c>
      <c r="K61" s="7">
        <f t="shared" si="21"/>
        <v>40.5</v>
      </c>
      <c r="L61" s="7">
        <f t="shared" si="22"/>
        <v>84.2</v>
      </c>
      <c r="M61" s="7">
        <f t="shared" si="23"/>
        <v>50.52</v>
      </c>
      <c r="N61" s="7">
        <f t="shared" si="24"/>
        <v>72.01</v>
      </c>
      <c r="O61" s="17">
        <v>11</v>
      </c>
    </row>
    <row r="62" ht="16.05" customHeight="1" spans="1:15">
      <c r="A62" s="17">
        <v>56</v>
      </c>
      <c r="B62" s="15" t="s">
        <v>70</v>
      </c>
      <c r="C62" s="15" t="s">
        <v>82</v>
      </c>
      <c r="D62" s="7" t="s">
        <v>19</v>
      </c>
      <c r="E62" s="7">
        <v>85.6</v>
      </c>
      <c r="F62" s="16">
        <f t="shared" si="18"/>
        <v>57.0666666666667</v>
      </c>
      <c r="G62" s="16">
        <f t="shared" si="19"/>
        <v>22.83</v>
      </c>
      <c r="H62" s="17">
        <v>84.6</v>
      </c>
      <c r="I62" s="7">
        <f t="shared" si="20"/>
        <v>42.3</v>
      </c>
      <c r="J62" s="17">
        <v>77.8</v>
      </c>
      <c r="K62" s="7">
        <f t="shared" si="21"/>
        <v>38.9</v>
      </c>
      <c r="L62" s="7">
        <f t="shared" si="22"/>
        <v>81.2</v>
      </c>
      <c r="M62" s="7">
        <f t="shared" si="23"/>
        <v>48.72</v>
      </c>
      <c r="N62" s="7">
        <f t="shared" si="24"/>
        <v>71.55</v>
      </c>
      <c r="O62" s="17">
        <v>12</v>
      </c>
    </row>
    <row r="63" ht="16.05" customHeight="1" spans="1:15">
      <c r="A63" s="17">
        <v>57</v>
      </c>
      <c r="B63" s="15" t="s">
        <v>70</v>
      </c>
      <c r="C63" s="15" t="s">
        <v>83</v>
      </c>
      <c r="D63" s="7" t="s">
        <v>19</v>
      </c>
      <c r="E63" s="7">
        <v>67</v>
      </c>
      <c r="F63" s="16">
        <f t="shared" si="18"/>
        <v>44.6666666666667</v>
      </c>
      <c r="G63" s="16">
        <f t="shared" si="19"/>
        <v>17.87</v>
      </c>
      <c r="H63" s="17">
        <v>85.6</v>
      </c>
      <c r="I63" s="7">
        <f t="shared" si="20"/>
        <v>42.8</v>
      </c>
      <c r="J63" s="17">
        <v>87.8</v>
      </c>
      <c r="K63" s="7">
        <f t="shared" si="21"/>
        <v>43.9</v>
      </c>
      <c r="L63" s="7">
        <f t="shared" si="22"/>
        <v>86.7</v>
      </c>
      <c r="M63" s="7">
        <f t="shared" si="23"/>
        <v>52.02</v>
      </c>
      <c r="N63" s="7">
        <f t="shared" si="24"/>
        <v>69.89</v>
      </c>
      <c r="O63" s="17">
        <v>13</v>
      </c>
    </row>
    <row r="64" ht="16.05" customHeight="1" spans="1:15">
      <c r="A64" s="17">
        <v>58</v>
      </c>
      <c r="B64" s="15" t="s">
        <v>70</v>
      </c>
      <c r="C64" s="15" t="s">
        <v>84</v>
      </c>
      <c r="D64" s="7" t="s">
        <v>19</v>
      </c>
      <c r="E64" s="7">
        <v>81.3</v>
      </c>
      <c r="F64" s="16">
        <f t="shared" si="18"/>
        <v>54.2</v>
      </c>
      <c r="G64" s="16">
        <f t="shared" si="19"/>
        <v>21.68</v>
      </c>
      <c r="H64" s="17">
        <v>84.2</v>
      </c>
      <c r="I64" s="7">
        <f t="shared" si="20"/>
        <v>42.1</v>
      </c>
      <c r="J64" s="17">
        <v>76</v>
      </c>
      <c r="K64" s="7">
        <f t="shared" si="21"/>
        <v>38</v>
      </c>
      <c r="L64" s="7">
        <f t="shared" si="22"/>
        <v>80.1</v>
      </c>
      <c r="M64" s="7">
        <f t="shared" si="23"/>
        <v>48.06</v>
      </c>
      <c r="N64" s="7">
        <f t="shared" si="24"/>
        <v>69.74</v>
      </c>
      <c r="O64" s="17">
        <v>14</v>
      </c>
    </row>
    <row r="65" ht="16.05" customHeight="1" spans="1:15">
      <c r="A65" s="17">
        <v>59</v>
      </c>
      <c r="B65" s="15" t="s">
        <v>70</v>
      </c>
      <c r="C65" s="15" t="s">
        <v>85</v>
      </c>
      <c r="D65" s="7" t="s">
        <v>19</v>
      </c>
      <c r="E65" s="7">
        <v>77.8</v>
      </c>
      <c r="F65" s="16">
        <f t="shared" si="18"/>
        <v>51.8666666666667</v>
      </c>
      <c r="G65" s="16">
        <f t="shared" si="19"/>
        <v>20.75</v>
      </c>
      <c r="H65" s="17">
        <v>82</v>
      </c>
      <c r="I65" s="7">
        <f t="shared" si="20"/>
        <v>41</v>
      </c>
      <c r="J65" s="17">
        <v>74.8</v>
      </c>
      <c r="K65" s="7">
        <f t="shared" si="21"/>
        <v>37.4</v>
      </c>
      <c r="L65" s="7">
        <f t="shared" si="22"/>
        <v>78.4</v>
      </c>
      <c r="M65" s="7">
        <f t="shared" si="23"/>
        <v>47.04</v>
      </c>
      <c r="N65" s="7">
        <f t="shared" si="24"/>
        <v>67.79</v>
      </c>
      <c r="O65" s="17">
        <v>15</v>
      </c>
    </row>
    <row r="66" ht="16.05" customHeight="1" spans="1:15">
      <c r="A66" s="17">
        <v>60</v>
      </c>
      <c r="B66" s="15" t="s">
        <v>70</v>
      </c>
      <c r="C66" s="15" t="s">
        <v>86</v>
      </c>
      <c r="D66" s="7" t="s">
        <v>19</v>
      </c>
      <c r="E66" s="7">
        <v>74.2</v>
      </c>
      <c r="F66" s="16">
        <f t="shared" si="18"/>
        <v>49.4666666666667</v>
      </c>
      <c r="G66" s="16">
        <f t="shared" si="19"/>
        <v>19.79</v>
      </c>
      <c r="H66" s="17">
        <v>80.4</v>
      </c>
      <c r="I66" s="7">
        <f t="shared" si="20"/>
        <v>40.2</v>
      </c>
      <c r="J66" s="17">
        <v>78.8</v>
      </c>
      <c r="K66" s="7">
        <f t="shared" si="21"/>
        <v>39.4</v>
      </c>
      <c r="L66" s="7">
        <f t="shared" si="22"/>
        <v>79.6</v>
      </c>
      <c r="M66" s="7">
        <f t="shared" si="23"/>
        <v>47.76</v>
      </c>
      <c r="N66" s="7">
        <f t="shared" si="24"/>
        <v>67.55</v>
      </c>
      <c r="O66" s="17">
        <v>16</v>
      </c>
    </row>
    <row r="67" ht="16.05" customHeight="1" spans="1:15">
      <c r="A67" s="17">
        <v>61</v>
      </c>
      <c r="B67" s="15" t="s">
        <v>70</v>
      </c>
      <c r="C67" s="15" t="s">
        <v>87</v>
      </c>
      <c r="D67" s="7" t="s">
        <v>19</v>
      </c>
      <c r="E67" s="7">
        <v>69.9</v>
      </c>
      <c r="F67" s="16">
        <f t="shared" si="18"/>
        <v>46.6</v>
      </c>
      <c r="G67" s="16">
        <f t="shared" si="19"/>
        <v>18.64</v>
      </c>
      <c r="H67" s="17">
        <v>82</v>
      </c>
      <c r="I67" s="7">
        <f t="shared" si="20"/>
        <v>41</v>
      </c>
      <c r="J67" s="17">
        <v>80.2</v>
      </c>
      <c r="K67" s="7">
        <f t="shared" si="21"/>
        <v>40.1</v>
      </c>
      <c r="L67" s="7">
        <f t="shared" si="22"/>
        <v>81.1</v>
      </c>
      <c r="M67" s="7">
        <f t="shared" si="23"/>
        <v>48.66</v>
      </c>
      <c r="N67" s="7">
        <f t="shared" si="24"/>
        <v>67.3</v>
      </c>
      <c r="O67" s="17">
        <v>17</v>
      </c>
    </row>
    <row r="68" ht="16.05" customHeight="1" spans="1:15">
      <c r="A68" s="17">
        <v>62</v>
      </c>
      <c r="B68" s="15" t="s">
        <v>70</v>
      </c>
      <c r="C68" s="15" t="s">
        <v>88</v>
      </c>
      <c r="D68" s="7" t="s">
        <v>19</v>
      </c>
      <c r="E68" s="7">
        <v>68.2</v>
      </c>
      <c r="F68" s="16">
        <f t="shared" si="18"/>
        <v>45.4666666666667</v>
      </c>
      <c r="G68" s="16">
        <f t="shared" si="19"/>
        <v>18.19</v>
      </c>
      <c r="H68" s="17">
        <v>83.2</v>
      </c>
      <c r="I68" s="7">
        <f t="shared" si="20"/>
        <v>41.6</v>
      </c>
      <c r="J68" s="17">
        <v>79.5</v>
      </c>
      <c r="K68" s="7">
        <f t="shared" si="21"/>
        <v>39.75</v>
      </c>
      <c r="L68" s="7">
        <f t="shared" si="22"/>
        <v>81.35</v>
      </c>
      <c r="M68" s="7">
        <f t="shared" si="23"/>
        <v>48.81</v>
      </c>
      <c r="N68" s="7">
        <f t="shared" si="24"/>
        <v>67</v>
      </c>
      <c r="O68" s="17">
        <v>18</v>
      </c>
    </row>
    <row r="69" ht="16.05" customHeight="1" spans="1:15">
      <c r="A69" s="17">
        <v>63</v>
      </c>
      <c r="B69" s="15" t="s">
        <v>70</v>
      </c>
      <c r="C69" s="15" t="s">
        <v>89</v>
      </c>
      <c r="D69" s="7" t="s">
        <v>19</v>
      </c>
      <c r="E69" s="7">
        <v>75.5</v>
      </c>
      <c r="F69" s="16">
        <f t="shared" si="18"/>
        <v>50.3333333333333</v>
      </c>
      <c r="G69" s="16">
        <f t="shared" si="19"/>
        <v>20.13</v>
      </c>
      <c r="H69" s="17" t="s">
        <v>34</v>
      </c>
      <c r="I69" s="7"/>
      <c r="J69" s="17"/>
      <c r="K69" s="7"/>
      <c r="L69" s="7" t="s">
        <v>34</v>
      </c>
      <c r="M69" s="7">
        <v>0</v>
      </c>
      <c r="N69" s="7">
        <v>0</v>
      </c>
      <c r="O69" s="17" t="s">
        <v>35</v>
      </c>
    </row>
    <row r="70" ht="16.05" customHeight="1" spans="1:15">
      <c r="A70" s="17">
        <v>64</v>
      </c>
      <c r="B70" s="15" t="s">
        <v>70</v>
      </c>
      <c r="C70" s="15" t="s">
        <v>90</v>
      </c>
      <c r="D70" s="7" t="s">
        <v>19</v>
      </c>
      <c r="E70" s="7">
        <v>68.5</v>
      </c>
      <c r="F70" s="16">
        <f t="shared" si="18"/>
        <v>45.6666666666667</v>
      </c>
      <c r="G70" s="16">
        <f t="shared" si="19"/>
        <v>18.27</v>
      </c>
      <c r="H70" s="17" t="s">
        <v>34</v>
      </c>
      <c r="I70" s="7"/>
      <c r="J70" s="17"/>
      <c r="K70" s="7"/>
      <c r="L70" s="7" t="s">
        <v>34</v>
      </c>
      <c r="M70" s="7">
        <v>0</v>
      </c>
      <c r="N70" s="7">
        <v>0</v>
      </c>
      <c r="O70" s="17" t="s">
        <v>35</v>
      </c>
    </row>
    <row r="71" ht="16.05" customHeight="1" spans="1:15">
      <c r="A71" s="17">
        <v>65</v>
      </c>
      <c r="B71" s="15" t="s">
        <v>70</v>
      </c>
      <c r="C71" s="15" t="s">
        <v>91</v>
      </c>
      <c r="D71" s="7" t="s">
        <v>19</v>
      </c>
      <c r="E71" s="7">
        <v>67.2</v>
      </c>
      <c r="F71" s="16">
        <f t="shared" si="18"/>
        <v>44.8</v>
      </c>
      <c r="G71" s="16">
        <f t="shared" si="19"/>
        <v>17.92</v>
      </c>
      <c r="H71" s="17" t="s">
        <v>34</v>
      </c>
      <c r="I71" s="7"/>
      <c r="J71" s="17"/>
      <c r="K71" s="7"/>
      <c r="L71" s="7" t="s">
        <v>34</v>
      </c>
      <c r="M71" s="7">
        <v>0</v>
      </c>
      <c r="N71" s="7">
        <v>0</v>
      </c>
      <c r="O71" s="17" t="s">
        <v>35</v>
      </c>
    </row>
    <row r="72" ht="16.05" customHeight="1" spans="1:15">
      <c r="A72" s="2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6"/>
    </row>
    <row r="73" ht="16.05" customHeight="1" spans="1:15">
      <c r="A73" s="8">
        <v>66</v>
      </c>
      <c r="B73" s="15" t="s">
        <v>92</v>
      </c>
      <c r="C73" s="15" t="s">
        <v>93</v>
      </c>
      <c r="D73" s="7" t="s">
        <v>19</v>
      </c>
      <c r="E73" s="7">
        <v>113.2</v>
      </c>
      <c r="F73" s="16">
        <f t="shared" ref="F73:F81" si="25">E73/1.5</f>
        <v>75.4666666666667</v>
      </c>
      <c r="G73" s="16">
        <f t="shared" ref="G73:G81" si="26">ROUND(F73*0.4,2)</f>
        <v>30.19</v>
      </c>
      <c r="H73" s="17">
        <v>89</v>
      </c>
      <c r="I73" s="7">
        <f t="shared" ref="I73:I81" si="27">ROUND(H73*0.5,2)</f>
        <v>44.5</v>
      </c>
      <c r="J73" s="17">
        <v>86.8</v>
      </c>
      <c r="K73" s="7">
        <f t="shared" ref="K73:K81" si="28">ROUND(J73*0.5,2)</f>
        <v>43.4</v>
      </c>
      <c r="L73" s="7">
        <f t="shared" ref="L73:L81" si="29">I73+K73</f>
        <v>87.9</v>
      </c>
      <c r="M73" s="7">
        <f t="shared" ref="M73:M81" si="30">ROUND(L73*0.6,2)</f>
        <v>52.74</v>
      </c>
      <c r="N73" s="7">
        <f t="shared" ref="N73:N81" si="31">G73+M73</f>
        <v>82.93</v>
      </c>
      <c r="O73" s="17">
        <v>1</v>
      </c>
    </row>
    <row r="74" ht="16.05" customHeight="1" spans="1:15">
      <c r="A74" s="8">
        <v>67</v>
      </c>
      <c r="B74" s="15" t="s">
        <v>92</v>
      </c>
      <c r="C74" s="15" t="s">
        <v>94</v>
      </c>
      <c r="D74" s="7" t="s">
        <v>19</v>
      </c>
      <c r="E74" s="7">
        <v>105.8</v>
      </c>
      <c r="F74" s="16">
        <f t="shared" si="25"/>
        <v>70.5333333333333</v>
      </c>
      <c r="G74" s="16">
        <f t="shared" si="26"/>
        <v>28.21</v>
      </c>
      <c r="H74" s="17">
        <v>81.2</v>
      </c>
      <c r="I74" s="7">
        <f t="shared" si="27"/>
        <v>40.6</v>
      </c>
      <c r="J74" s="17">
        <v>94.2</v>
      </c>
      <c r="K74" s="7">
        <f t="shared" si="28"/>
        <v>47.1</v>
      </c>
      <c r="L74" s="7">
        <f t="shared" si="29"/>
        <v>87.7</v>
      </c>
      <c r="M74" s="7">
        <f t="shared" si="30"/>
        <v>52.62</v>
      </c>
      <c r="N74" s="7">
        <f t="shared" si="31"/>
        <v>80.83</v>
      </c>
      <c r="O74" s="17">
        <v>2</v>
      </c>
    </row>
    <row r="75" ht="16.05" customHeight="1" spans="1:15">
      <c r="A75" s="8">
        <v>68</v>
      </c>
      <c r="B75" s="15" t="s">
        <v>92</v>
      </c>
      <c r="C75" s="15" t="s">
        <v>95</v>
      </c>
      <c r="D75" s="7" t="s">
        <v>19</v>
      </c>
      <c r="E75" s="7">
        <v>106.2</v>
      </c>
      <c r="F75" s="16">
        <f t="shared" si="25"/>
        <v>70.8</v>
      </c>
      <c r="G75" s="16">
        <f t="shared" si="26"/>
        <v>28.32</v>
      </c>
      <c r="H75" s="17">
        <v>81</v>
      </c>
      <c r="I75" s="7">
        <f t="shared" si="27"/>
        <v>40.5</v>
      </c>
      <c r="J75" s="17">
        <v>91.8</v>
      </c>
      <c r="K75" s="7">
        <f t="shared" si="28"/>
        <v>45.9</v>
      </c>
      <c r="L75" s="7">
        <f t="shared" si="29"/>
        <v>86.4</v>
      </c>
      <c r="M75" s="7">
        <f t="shared" si="30"/>
        <v>51.84</v>
      </c>
      <c r="N75" s="7">
        <f t="shared" si="31"/>
        <v>80.16</v>
      </c>
      <c r="O75" s="17">
        <v>3</v>
      </c>
    </row>
    <row r="76" ht="16.05" customHeight="1" spans="1:15">
      <c r="A76" s="8">
        <v>69</v>
      </c>
      <c r="B76" s="15" t="s">
        <v>92</v>
      </c>
      <c r="C76" s="15" t="s">
        <v>96</v>
      </c>
      <c r="D76" s="7" t="s">
        <v>19</v>
      </c>
      <c r="E76" s="7">
        <v>112</v>
      </c>
      <c r="F76" s="16">
        <f t="shared" si="25"/>
        <v>74.6666666666667</v>
      </c>
      <c r="G76" s="16">
        <f t="shared" si="26"/>
        <v>29.87</v>
      </c>
      <c r="H76" s="17">
        <v>84.4</v>
      </c>
      <c r="I76" s="7">
        <f t="shared" si="27"/>
        <v>42.2</v>
      </c>
      <c r="J76" s="17">
        <v>82.8</v>
      </c>
      <c r="K76" s="7">
        <f t="shared" si="28"/>
        <v>41.4</v>
      </c>
      <c r="L76" s="7">
        <f t="shared" si="29"/>
        <v>83.6</v>
      </c>
      <c r="M76" s="7">
        <f t="shared" si="30"/>
        <v>50.16</v>
      </c>
      <c r="N76" s="7">
        <f t="shared" si="31"/>
        <v>80.03</v>
      </c>
      <c r="O76" s="17">
        <v>4</v>
      </c>
    </row>
    <row r="77" ht="16.05" customHeight="1" spans="1:15">
      <c r="A77" s="8">
        <v>70</v>
      </c>
      <c r="B77" s="15" t="s">
        <v>92</v>
      </c>
      <c r="C77" s="15" t="s">
        <v>97</v>
      </c>
      <c r="D77" s="7" t="s">
        <v>19</v>
      </c>
      <c r="E77" s="7">
        <v>106.7</v>
      </c>
      <c r="F77" s="16">
        <f t="shared" si="25"/>
        <v>71.1333333333333</v>
      </c>
      <c r="G77" s="16">
        <f t="shared" si="26"/>
        <v>28.45</v>
      </c>
      <c r="H77" s="17">
        <v>82.2</v>
      </c>
      <c r="I77" s="7">
        <f t="shared" si="27"/>
        <v>41.1</v>
      </c>
      <c r="J77" s="17">
        <v>89.2</v>
      </c>
      <c r="K77" s="7">
        <f t="shared" si="28"/>
        <v>44.6</v>
      </c>
      <c r="L77" s="7">
        <f t="shared" si="29"/>
        <v>85.7</v>
      </c>
      <c r="M77" s="7">
        <f t="shared" si="30"/>
        <v>51.42</v>
      </c>
      <c r="N77" s="7">
        <f t="shared" si="31"/>
        <v>79.87</v>
      </c>
      <c r="O77" s="17">
        <v>5</v>
      </c>
    </row>
    <row r="78" ht="16.05" customHeight="1" spans="1:15">
      <c r="A78" s="8">
        <v>71</v>
      </c>
      <c r="B78" s="15" t="s">
        <v>92</v>
      </c>
      <c r="C78" s="15" t="s">
        <v>98</v>
      </c>
      <c r="D78" s="7" t="s">
        <v>19</v>
      </c>
      <c r="E78" s="7">
        <v>110.1</v>
      </c>
      <c r="F78" s="16">
        <f t="shared" si="25"/>
        <v>73.4</v>
      </c>
      <c r="G78" s="16">
        <f t="shared" si="26"/>
        <v>29.36</v>
      </c>
      <c r="H78" s="17">
        <v>87.4</v>
      </c>
      <c r="I78" s="7">
        <f t="shared" si="27"/>
        <v>43.7</v>
      </c>
      <c r="J78" s="17">
        <v>78.6</v>
      </c>
      <c r="K78" s="7">
        <f t="shared" si="28"/>
        <v>39.3</v>
      </c>
      <c r="L78" s="7">
        <f t="shared" si="29"/>
        <v>83</v>
      </c>
      <c r="M78" s="7">
        <f t="shared" si="30"/>
        <v>49.8</v>
      </c>
      <c r="N78" s="7">
        <f t="shared" si="31"/>
        <v>79.16</v>
      </c>
      <c r="O78" s="17">
        <v>6</v>
      </c>
    </row>
    <row r="79" ht="16.05" customHeight="1" spans="1:15">
      <c r="A79" s="8">
        <v>72</v>
      </c>
      <c r="B79" s="15" t="s">
        <v>92</v>
      </c>
      <c r="C79" s="15" t="s">
        <v>99</v>
      </c>
      <c r="D79" s="7" t="s">
        <v>19</v>
      </c>
      <c r="E79" s="7">
        <v>99.5</v>
      </c>
      <c r="F79" s="16">
        <f t="shared" si="25"/>
        <v>66.3333333333333</v>
      </c>
      <c r="G79" s="16">
        <f t="shared" si="26"/>
        <v>26.53</v>
      </c>
      <c r="H79" s="17">
        <v>88.4</v>
      </c>
      <c r="I79" s="7">
        <f t="shared" si="27"/>
        <v>44.2</v>
      </c>
      <c r="J79" s="17">
        <v>79.2</v>
      </c>
      <c r="K79" s="7">
        <f t="shared" si="28"/>
        <v>39.6</v>
      </c>
      <c r="L79" s="7">
        <f t="shared" si="29"/>
        <v>83.8</v>
      </c>
      <c r="M79" s="7">
        <f t="shared" si="30"/>
        <v>50.28</v>
      </c>
      <c r="N79" s="7">
        <f t="shared" si="31"/>
        <v>76.81</v>
      </c>
      <c r="O79" s="17">
        <v>7</v>
      </c>
    </row>
    <row r="80" ht="16.05" customHeight="1" spans="1:15">
      <c r="A80" s="8">
        <v>73</v>
      </c>
      <c r="B80" s="15" t="s">
        <v>92</v>
      </c>
      <c r="C80" s="15" t="s">
        <v>100</v>
      </c>
      <c r="D80" s="7" t="s">
        <v>19</v>
      </c>
      <c r="E80" s="7">
        <v>98.8</v>
      </c>
      <c r="F80" s="16">
        <f t="shared" si="25"/>
        <v>65.8666666666667</v>
      </c>
      <c r="G80" s="16">
        <f t="shared" si="26"/>
        <v>26.35</v>
      </c>
      <c r="H80" s="17">
        <v>83.4</v>
      </c>
      <c r="I80" s="7">
        <f t="shared" si="27"/>
        <v>41.7</v>
      </c>
      <c r="J80" s="17">
        <v>84.8</v>
      </c>
      <c r="K80" s="7">
        <f t="shared" si="28"/>
        <v>42.4</v>
      </c>
      <c r="L80" s="7">
        <f t="shared" si="29"/>
        <v>84.1</v>
      </c>
      <c r="M80" s="7">
        <f t="shared" si="30"/>
        <v>50.46</v>
      </c>
      <c r="N80" s="7">
        <f t="shared" si="31"/>
        <v>76.81</v>
      </c>
      <c r="O80" s="17">
        <v>7</v>
      </c>
    </row>
    <row r="81" ht="16.05" customHeight="1" spans="1:15">
      <c r="A81" s="8">
        <v>74</v>
      </c>
      <c r="B81" s="15" t="s">
        <v>92</v>
      </c>
      <c r="C81" s="15" t="s">
        <v>101</v>
      </c>
      <c r="D81" s="7" t="s">
        <v>19</v>
      </c>
      <c r="E81" s="7">
        <v>101.6</v>
      </c>
      <c r="F81" s="16">
        <f t="shared" si="25"/>
        <v>67.7333333333333</v>
      </c>
      <c r="G81" s="16">
        <f t="shared" si="26"/>
        <v>27.09</v>
      </c>
      <c r="H81" s="17">
        <v>85.2</v>
      </c>
      <c r="I81" s="7">
        <f t="shared" si="27"/>
        <v>42.6</v>
      </c>
      <c r="J81" s="17">
        <v>80.4</v>
      </c>
      <c r="K81" s="7">
        <f t="shared" si="28"/>
        <v>40.2</v>
      </c>
      <c r="L81" s="7">
        <f t="shared" si="29"/>
        <v>82.8</v>
      </c>
      <c r="M81" s="7">
        <f t="shared" si="30"/>
        <v>49.68</v>
      </c>
      <c r="N81" s="7">
        <f t="shared" si="31"/>
        <v>76.77</v>
      </c>
      <c r="O81" s="17">
        <v>9</v>
      </c>
    </row>
    <row r="82" ht="16.05" customHeight="1" spans="1:15">
      <c r="A82" s="20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6"/>
    </row>
    <row r="83" ht="16.05" customHeight="1" spans="1:15">
      <c r="A83" s="8">
        <v>75</v>
      </c>
      <c r="B83" s="15" t="s">
        <v>102</v>
      </c>
      <c r="C83" s="15" t="s">
        <v>103</v>
      </c>
      <c r="D83" s="7" t="s">
        <v>19</v>
      </c>
      <c r="E83" s="7">
        <v>111</v>
      </c>
      <c r="F83" s="16">
        <f t="shared" ref="F83:F118" si="32">E83/1.5</f>
        <v>74</v>
      </c>
      <c r="G83" s="16">
        <f t="shared" ref="G83:G118" si="33">ROUND(F83*0.4,2)</f>
        <v>29.6</v>
      </c>
      <c r="H83" s="17">
        <v>89</v>
      </c>
      <c r="I83" s="7">
        <f t="shared" ref="I83:I117" si="34">ROUND(H83*0.5,2)</f>
        <v>44.5</v>
      </c>
      <c r="J83" s="17">
        <v>100</v>
      </c>
      <c r="K83" s="7">
        <f t="shared" ref="K83:K118" si="35">ROUND(J83*0.5,2)</f>
        <v>50</v>
      </c>
      <c r="L83" s="7">
        <f t="shared" ref="L83:L117" si="36">I83+K83</f>
        <v>94.5</v>
      </c>
      <c r="M83" s="7">
        <f t="shared" ref="M83:M118" si="37">ROUND(L83*0.6,2)</f>
        <v>56.7</v>
      </c>
      <c r="N83" s="7">
        <f t="shared" ref="N83:N117" si="38">G83+M83</f>
        <v>86.3</v>
      </c>
      <c r="O83" s="17">
        <v>1</v>
      </c>
    </row>
    <row r="84" ht="16.05" customHeight="1" spans="1:15">
      <c r="A84" s="8">
        <v>76</v>
      </c>
      <c r="B84" s="15" t="s">
        <v>102</v>
      </c>
      <c r="C84" s="15" t="s">
        <v>104</v>
      </c>
      <c r="D84" s="7" t="s">
        <v>38</v>
      </c>
      <c r="E84" s="7">
        <v>108.2</v>
      </c>
      <c r="F84" s="16">
        <f t="shared" si="32"/>
        <v>72.1333333333333</v>
      </c>
      <c r="G84" s="16">
        <f t="shared" si="33"/>
        <v>28.85</v>
      </c>
      <c r="H84" s="17">
        <v>88.6</v>
      </c>
      <c r="I84" s="7">
        <f t="shared" si="34"/>
        <v>44.3</v>
      </c>
      <c r="J84" s="17">
        <v>100</v>
      </c>
      <c r="K84" s="7">
        <f t="shared" si="35"/>
        <v>50</v>
      </c>
      <c r="L84" s="7">
        <f t="shared" si="36"/>
        <v>94.3</v>
      </c>
      <c r="M84" s="7">
        <f t="shared" si="37"/>
        <v>56.58</v>
      </c>
      <c r="N84" s="7">
        <f t="shared" si="38"/>
        <v>85.43</v>
      </c>
      <c r="O84" s="17">
        <v>2</v>
      </c>
    </row>
    <row r="85" ht="16.05" customHeight="1" spans="1:15">
      <c r="A85" s="8">
        <v>77</v>
      </c>
      <c r="B85" s="15" t="s">
        <v>102</v>
      </c>
      <c r="C85" s="15" t="s">
        <v>105</v>
      </c>
      <c r="D85" s="7" t="s">
        <v>38</v>
      </c>
      <c r="E85" s="7">
        <v>107</v>
      </c>
      <c r="F85" s="16">
        <f t="shared" si="32"/>
        <v>71.3333333333333</v>
      </c>
      <c r="G85" s="16">
        <f t="shared" si="33"/>
        <v>28.53</v>
      </c>
      <c r="H85" s="17">
        <v>87</v>
      </c>
      <c r="I85" s="7">
        <f t="shared" si="34"/>
        <v>43.5</v>
      </c>
      <c r="J85" s="17">
        <v>100</v>
      </c>
      <c r="K85" s="7">
        <f t="shared" si="35"/>
        <v>50</v>
      </c>
      <c r="L85" s="7">
        <f t="shared" si="36"/>
        <v>93.5</v>
      </c>
      <c r="M85" s="7">
        <f t="shared" si="37"/>
        <v>56.1</v>
      </c>
      <c r="N85" s="7">
        <f t="shared" si="38"/>
        <v>84.63</v>
      </c>
      <c r="O85" s="17">
        <v>3</v>
      </c>
    </row>
    <row r="86" ht="16.05" customHeight="1" spans="1:15">
      <c r="A86" s="8">
        <v>78</v>
      </c>
      <c r="B86" s="15" t="s">
        <v>102</v>
      </c>
      <c r="C86" s="15" t="s">
        <v>106</v>
      </c>
      <c r="D86" s="7" t="s">
        <v>38</v>
      </c>
      <c r="E86" s="7">
        <v>107.1</v>
      </c>
      <c r="F86" s="16">
        <f t="shared" si="32"/>
        <v>71.4</v>
      </c>
      <c r="G86" s="16">
        <f t="shared" si="33"/>
        <v>28.56</v>
      </c>
      <c r="H86" s="17">
        <v>84.8</v>
      </c>
      <c r="I86" s="7">
        <f t="shared" si="34"/>
        <v>42.4</v>
      </c>
      <c r="J86" s="17">
        <v>100</v>
      </c>
      <c r="K86" s="7">
        <f t="shared" si="35"/>
        <v>50</v>
      </c>
      <c r="L86" s="7">
        <f t="shared" si="36"/>
        <v>92.4</v>
      </c>
      <c r="M86" s="7">
        <f t="shared" si="37"/>
        <v>55.44</v>
      </c>
      <c r="N86" s="7">
        <f t="shared" si="38"/>
        <v>84</v>
      </c>
      <c r="O86" s="17">
        <v>4</v>
      </c>
    </row>
    <row r="87" ht="16.05" customHeight="1" spans="1:15">
      <c r="A87" s="8">
        <v>79</v>
      </c>
      <c r="B87" s="15" t="s">
        <v>102</v>
      </c>
      <c r="C87" s="15" t="s">
        <v>107</v>
      </c>
      <c r="D87" s="7" t="s">
        <v>38</v>
      </c>
      <c r="E87" s="7">
        <v>102.5</v>
      </c>
      <c r="F87" s="16">
        <f t="shared" si="32"/>
        <v>68.3333333333333</v>
      </c>
      <c r="G87" s="16">
        <f t="shared" si="33"/>
        <v>27.33</v>
      </c>
      <c r="H87" s="17">
        <v>87.8</v>
      </c>
      <c r="I87" s="7">
        <f t="shared" si="34"/>
        <v>43.9</v>
      </c>
      <c r="J87" s="17">
        <v>100</v>
      </c>
      <c r="K87" s="7">
        <f t="shared" si="35"/>
        <v>50</v>
      </c>
      <c r="L87" s="7">
        <f t="shared" si="36"/>
        <v>93.9</v>
      </c>
      <c r="M87" s="7">
        <f t="shared" si="37"/>
        <v>56.34</v>
      </c>
      <c r="N87" s="7">
        <f t="shared" si="38"/>
        <v>83.67</v>
      </c>
      <c r="O87" s="17">
        <v>5</v>
      </c>
    </row>
    <row r="88" ht="16.05" customHeight="1" spans="1:15">
      <c r="A88" s="8">
        <v>80</v>
      </c>
      <c r="B88" s="15" t="s">
        <v>102</v>
      </c>
      <c r="C88" s="15" t="s">
        <v>108</v>
      </c>
      <c r="D88" s="7" t="s">
        <v>38</v>
      </c>
      <c r="E88" s="7">
        <v>97.2</v>
      </c>
      <c r="F88" s="16">
        <f t="shared" si="32"/>
        <v>64.8</v>
      </c>
      <c r="G88" s="16">
        <f t="shared" si="33"/>
        <v>25.92</v>
      </c>
      <c r="H88" s="17">
        <v>89.6</v>
      </c>
      <c r="I88" s="7">
        <f t="shared" si="34"/>
        <v>44.8</v>
      </c>
      <c r="J88" s="17">
        <v>100</v>
      </c>
      <c r="K88" s="7">
        <f t="shared" si="35"/>
        <v>50</v>
      </c>
      <c r="L88" s="7">
        <f t="shared" si="36"/>
        <v>94.8</v>
      </c>
      <c r="M88" s="7">
        <f t="shared" si="37"/>
        <v>56.88</v>
      </c>
      <c r="N88" s="7">
        <f t="shared" si="38"/>
        <v>82.8</v>
      </c>
      <c r="O88" s="17">
        <v>6</v>
      </c>
    </row>
    <row r="89" ht="16.05" customHeight="1" spans="1:15">
      <c r="A89" s="8">
        <v>81</v>
      </c>
      <c r="B89" s="15" t="s">
        <v>102</v>
      </c>
      <c r="C89" s="15" t="s">
        <v>109</v>
      </c>
      <c r="D89" s="7" t="s">
        <v>38</v>
      </c>
      <c r="E89" s="7">
        <v>92.8</v>
      </c>
      <c r="F89" s="16">
        <f t="shared" si="32"/>
        <v>61.8666666666667</v>
      </c>
      <c r="G89" s="16">
        <f t="shared" si="33"/>
        <v>24.75</v>
      </c>
      <c r="H89" s="17">
        <v>86.8</v>
      </c>
      <c r="I89" s="7">
        <f t="shared" si="34"/>
        <v>43.4</v>
      </c>
      <c r="J89" s="17">
        <v>100</v>
      </c>
      <c r="K89" s="7">
        <f t="shared" si="35"/>
        <v>50</v>
      </c>
      <c r="L89" s="7">
        <f t="shared" si="36"/>
        <v>93.4</v>
      </c>
      <c r="M89" s="7">
        <f t="shared" si="37"/>
        <v>56.04</v>
      </c>
      <c r="N89" s="7">
        <f t="shared" si="38"/>
        <v>80.79</v>
      </c>
      <c r="O89" s="17">
        <v>7</v>
      </c>
    </row>
    <row r="90" ht="16.05" customHeight="1" spans="1:15">
      <c r="A90" s="8">
        <v>82</v>
      </c>
      <c r="B90" s="15" t="s">
        <v>102</v>
      </c>
      <c r="C90" s="15" t="s">
        <v>110</v>
      </c>
      <c r="D90" s="7" t="s">
        <v>19</v>
      </c>
      <c r="E90" s="7">
        <v>90</v>
      </c>
      <c r="F90" s="16">
        <f t="shared" si="32"/>
        <v>60</v>
      </c>
      <c r="G90" s="16">
        <f t="shared" si="33"/>
        <v>24</v>
      </c>
      <c r="H90" s="17">
        <v>88.4</v>
      </c>
      <c r="I90" s="7">
        <f t="shared" si="34"/>
        <v>44.2</v>
      </c>
      <c r="J90" s="17">
        <v>100</v>
      </c>
      <c r="K90" s="7">
        <f t="shared" si="35"/>
        <v>50</v>
      </c>
      <c r="L90" s="7">
        <f t="shared" si="36"/>
        <v>94.2</v>
      </c>
      <c r="M90" s="7">
        <f t="shared" si="37"/>
        <v>56.52</v>
      </c>
      <c r="N90" s="7">
        <f t="shared" si="38"/>
        <v>80.52</v>
      </c>
      <c r="O90" s="17">
        <v>8</v>
      </c>
    </row>
    <row r="91" ht="16.05" customHeight="1" spans="1:15">
      <c r="A91" s="8">
        <v>83</v>
      </c>
      <c r="B91" s="15" t="s">
        <v>102</v>
      </c>
      <c r="C91" s="15" t="s">
        <v>111</v>
      </c>
      <c r="D91" s="7" t="s">
        <v>38</v>
      </c>
      <c r="E91" s="7">
        <v>98.2</v>
      </c>
      <c r="F91" s="16">
        <f t="shared" si="32"/>
        <v>65.4666666666667</v>
      </c>
      <c r="G91" s="16">
        <f t="shared" si="33"/>
        <v>26.19</v>
      </c>
      <c r="H91" s="17">
        <v>89.4</v>
      </c>
      <c r="I91" s="7">
        <f t="shared" si="34"/>
        <v>44.7</v>
      </c>
      <c r="J91" s="17">
        <v>90</v>
      </c>
      <c r="K91" s="7">
        <f t="shared" si="35"/>
        <v>45</v>
      </c>
      <c r="L91" s="7">
        <f t="shared" si="36"/>
        <v>89.7</v>
      </c>
      <c r="M91" s="7">
        <f t="shared" si="37"/>
        <v>53.82</v>
      </c>
      <c r="N91" s="7">
        <f t="shared" si="38"/>
        <v>80.01</v>
      </c>
      <c r="O91" s="17">
        <v>9</v>
      </c>
    </row>
    <row r="92" ht="16.05" customHeight="1" spans="1:15">
      <c r="A92" s="8">
        <v>84</v>
      </c>
      <c r="B92" s="15" t="s">
        <v>102</v>
      </c>
      <c r="C92" s="15" t="s">
        <v>112</v>
      </c>
      <c r="D92" s="7" t="s">
        <v>38</v>
      </c>
      <c r="E92" s="7">
        <v>90.6</v>
      </c>
      <c r="F92" s="16">
        <f t="shared" si="32"/>
        <v>60.4</v>
      </c>
      <c r="G92" s="16">
        <f t="shared" si="33"/>
        <v>24.16</v>
      </c>
      <c r="H92" s="17">
        <v>85.6</v>
      </c>
      <c r="I92" s="7">
        <f t="shared" si="34"/>
        <v>42.8</v>
      </c>
      <c r="J92" s="17">
        <v>100</v>
      </c>
      <c r="K92" s="7">
        <f t="shared" si="35"/>
        <v>50</v>
      </c>
      <c r="L92" s="7">
        <f t="shared" si="36"/>
        <v>92.8</v>
      </c>
      <c r="M92" s="7">
        <f t="shared" si="37"/>
        <v>55.68</v>
      </c>
      <c r="N92" s="7">
        <f t="shared" si="38"/>
        <v>79.84</v>
      </c>
      <c r="O92" s="17">
        <v>10</v>
      </c>
    </row>
    <row r="93" ht="16.05" customHeight="1" spans="1:15">
      <c r="A93" s="8">
        <v>85</v>
      </c>
      <c r="B93" s="15" t="s">
        <v>102</v>
      </c>
      <c r="C93" s="15" t="s">
        <v>113</v>
      </c>
      <c r="D93" s="7" t="s">
        <v>38</v>
      </c>
      <c r="E93" s="7">
        <v>94.7</v>
      </c>
      <c r="F93" s="16">
        <f t="shared" si="32"/>
        <v>63.1333333333333</v>
      </c>
      <c r="G93" s="16">
        <f t="shared" si="33"/>
        <v>25.25</v>
      </c>
      <c r="H93" s="17">
        <v>81.2</v>
      </c>
      <c r="I93" s="7">
        <f t="shared" si="34"/>
        <v>40.6</v>
      </c>
      <c r="J93" s="17">
        <v>100</v>
      </c>
      <c r="K93" s="7">
        <f t="shared" si="35"/>
        <v>50</v>
      </c>
      <c r="L93" s="7">
        <f t="shared" si="36"/>
        <v>90.6</v>
      </c>
      <c r="M93" s="7">
        <f t="shared" si="37"/>
        <v>54.36</v>
      </c>
      <c r="N93" s="7">
        <f t="shared" si="38"/>
        <v>79.61</v>
      </c>
      <c r="O93" s="17">
        <v>11</v>
      </c>
    </row>
    <row r="94" ht="16.05" customHeight="1" spans="1:15">
      <c r="A94" s="8">
        <v>86</v>
      </c>
      <c r="B94" s="15" t="s">
        <v>102</v>
      </c>
      <c r="C94" s="15" t="s">
        <v>114</v>
      </c>
      <c r="D94" s="7" t="s">
        <v>38</v>
      </c>
      <c r="E94" s="7">
        <v>85.8</v>
      </c>
      <c r="F94" s="16">
        <f t="shared" si="32"/>
        <v>57.2</v>
      </c>
      <c r="G94" s="16">
        <f t="shared" si="33"/>
        <v>22.88</v>
      </c>
      <c r="H94" s="17">
        <v>88.6</v>
      </c>
      <c r="I94" s="7">
        <f t="shared" si="34"/>
        <v>44.3</v>
      </c>
      <c r="J94" s="17">
        <v>100</v>
      </c>
      <c r="K94" s="7">
        <f t="shared" si="35"/>
        <v>50</v>
      </c>
      <c r="L94" s="7">
        <f t="shared" si="36"/>
        <v>94.3</v>
      </c>
      <c r="M94" s="7">
        <f t="shared" si="37"/>
        <v>56.58</v>
      </c>
      <c r="N94" s="7">
        <f t="shared" si="38"/>
        <v>79.46</v>
      </c>
      <c r="O94" s="17">
        <v>12</v>
      </c>
    </row>
    <row r="95" ht="16.05" customHeight="1" spans="1:15">
      <c r="A95" s="8">
        <v>87</v>
      </c>
      <c r="B95" s="15" t="s">
        <v>102</v>
      </c>
      <c r="C95" s="15" t="s">
        <v>115</v>
      </c>
      <c r="D95" s="7" t="s">
        <v>38</v>
      </c>
      <c r="E95" s="7">
        <v>87.9</v>
      </c>
      <c r="F95" s="16">
        <f t="shared" si="32"/>
        <v>58.6</v>
      </c>
      <c r="G95" s="16">
        <f t="shared" si="33"/>
        <v>23.44</v>
      </c>
      <c r="H95" s="17">
        <v>86.6</v>
      </c>
      <c r="I95" s="7">
        <f t="shared" si="34"/>
        <v>43.3</v>
      </c>
      <c r="J95" s="17">
        <v>100</v>
      </c>
      <c r="K95" s="7">
        <f t="shared" si="35"/>
        <v>50</v>
      </c>
      <c r="L95" s="7">
        <f t="shared" si="36"/>
        <v>93.3</v>
      </c>
      <c r="M95" s="7">
        <f t="shared" si="37"/>
        <v>55.98</v>
      </c>
      <c r="N95" s="7">
        <f t="shared" si="38"/>
        <v>79.42</v>
      </c>
      <c r="O95" s="17">
        <v>13</v>
      </c>
    </row>
    <row r="96" ht="16.05" customHeight="1" spans="1:15">
      <c r="A96" s="8">
        <v>88</v>
      </c>
      <c r="B96" s="15" t="s">
        <v>102</v>
      </c>
      <c r="C96" s="15" t="s">
        <v>116</v>
      </c>
      <c r="D96" s="7" t="s">
        <v>38</v>
      </c>
      <c r="E96" s="7">
        <v>86.3</v>
      </c>
      <c r="F96" s="16">
        <f t="shared" si="32"/>
        <v>57.5333333333333</v>
      </c>
      <c r="G96" s="16">
        <f t="shared" si="33"/>
        <v>23.01</v>
      </c>
      <c r="H96" s="17">
        <v>87.2</v>
      </c>
      <c r="I96" s="7">
        <f t="shared" si="34"/>
        <v>43.6</v>
      </c>
      <c r="J96" s="17">
        <v>100</v>
      </c>
      <c r="K96" s="7">
        <f t="shared" si="35"/>
        <v>50</v>
      </c>
      <c r="L96" s="7">
        <f t="shared" si="36"/>
        <v>93.6</v>
      </c>
      <c r="M96" s="7">
        <f t="shared" si="37"/>
        <v>56.16</v>
      </c>
      <c r="N96" s="7">
        <f t="shared" si="38"/>
        <v>79.17</v>
      </c>
      <c r="O96" s="17">
        <v>14</v>
      </c>
    </row>
    <row r="97" ht="16.05" customHeight="1" spans="1:15">
      <c r="A97" s="8">
        <v>89</v>
      </c>
      <c r="B97" s="15" t="s">
        <v>102</v>
      </c>
      <c r="C97" s="15" t="s">
        <v>117</v>
      </c>
      <c r="D97" s="7" t="s">
        <v>38</v>
      </c>
      <c r="E97" s="7">
        <v>85.9</v>
      </c>
      <c r="F97" s="16">
        <f t="shared" si="32"/>
        <v>57.2666666666667</v>
      </c>
      <c r="G97" s="16">
        <f t="shared" si="33"/>
        <v>22.91</v>
      </c>
      <c r="H97" s="17">
        <v>87.4</v>
      </c>
      <c r="I97" s="7">
        <f t="shared" si="34"/>
        <v>43.7</v>
      </c>
      <c r="J97" s="17">
        <v>100</v>
      </c>
      <c r="K97" s="7">
        <f t="shared" si="35"/>
        <v>50</v>
      </c>
      <c r="L97" s="7">
        <f t="shared" si="36"/>
        <v>93.7</v>
      </c>
      <c r="M97" s="7">
        <f t="shared" si="37"/>
        <v>56.22</v>
      </c>
      <c r="N97" s="7">
        <f t="shared" si="38"/>
        <v>79.13</v>
      </c>
      <c r="O97" s="17">
        <v>15</v>
      </c>
    </row>
    <row r="98" ht="16.05" customHeight="1" spans="1:15">
      <c r="A98" s="8">
        <v>90</v>
      </c>
      <c r="B98" s="15" t="s">
        <v>102</v>
      </c>
      <c r="C98" s="15" t="s">
        <v>118</v>
      </c>
      <c r="D98" s="7" t="s">
        <v>38</v>
      </c>
      <c r="E98" s="7">
        <v>87.5</v>
      </c>
      <c r="F98" s="16">
        <f t="shared" si="32"/>
        <v>58.3333333333333</v>
      </c>
      <c r="G98" s="16">
        <f t="shared" si="33"/>
        <v>23.33</v>
      </c>
      <c r="H98" s="17">
        <v>85.2</v>
      </c>
      <c r="I98" s="7">
        <f t="shared" si="34"/>
        <v>42.6</v>
      </c>
      <c r="J98" s="17">
        <v>100</v>
      </c>
      <c r="K98" s="7">
        <f t="shared" si="35"/>
        <v>50</v>
      </c>
      <c r="L98" s="7">
        <f t="shared" si="36"/>
        <v>92.6</v>
      </c>
      <c r="M98" s="7">
        <f t="shared" si="37"/>
        <v>55.56</v>
      </c>
      <c r="N98" s="7">
        <f t="shared" si="38"/>
        <v>78.89</v>
      </c>
      <c r="O98" s="17">
        <v>16</v>
      </c>
    </row>
    <row r="99" ht="16.05" customHeight="1" spans="1:15">
      <c r="A99" s="8">
        <v>91</v>
      </c>
      <c r="B99" s="15" t="s">
        <v>102</v>
      </c>
      <c r="C99" s="15" t="s">
        <v>119</v>
      </c>
      <c r="D99" s="7" t="s">
        <v>19</v>
      </c>
      <c r="E99" s="7">
        <v>84.5</v>
      </c>
      <c r="F99" s="16">
        <f t="shared" si="32"/>
        <v>56.3333333333333</v>
      </c>
      <c r="G99" s="16">
        <f t="shared" si="33"/>
        <v>22.53</v>
      </c>
      <c r="H99" s="17">
        <v>86.6</v>
      </c>
      <c r="I99" s="7">
        <f t="shared" si="34"/>
        <v>43.3</v>
      </c>
      <c r="J99" s="17">
        <v>100</v>
      </c>
      <c r="K99" s="7">
        <f t="shared" si="35"/>
        <v>50</v>
      </c>
      <c r="L99" s="7">
        <f t="shared" si="36"/>
        <v>93.3</v>
      </c>
      <c r="M99" s="7">
        <f t="shared" si="37"/>
        <v>55.98</v>
      </c>
      <c r="N99" s="7">
        <f t="shared" si="38"/>
        <v>78.51</v>
      </c>
      <c r="O99" s="17">
        <v>17</v>
      </c>
    </row>
    <row r="100" ht="16.05" customHeight="1" spans="1:15">
      <c r="A100" s="8">
        <v>92</v>
      </c>
      <c r="B100" s="15" t="s">
        <v>102</v>
      </c>
      <c r="C100" s="15" t="s">
        <v>120</v>
      </c>
      <c r="D100" s="7" t="s">
        <v>38</v>
      </c>
      <c r="E100" s="7">
        <v>95.3</v>
      </c>
      <c r="F100" s="16">
        <f t="shared" si="32"/>
        <v>63.5333333333333</v>
      </c>
      <c r="G100" s="16">
        <f t="shared" si="33"/>
        <v>25.41</v>
      </c>
      <c r="H100" s="17">
        <v>88.8</v>
      </c>
      <c r="I100" s="7">
        <f t="shared" si="34"/>
        <v>44.4</v>
      </c>
      <c r="J100" s="17">
        <v>88</v>
      </c>
      <c r="K100" s="7">
        <f t="shared" si="35"/>
        <v>44</v>
      </c>
      <c r="L100" s="7">
        <f t="shared" si="36"/>
        <v>88.4</v>
      </c>
      <c r="M100" s="7">
        <f t="shared" si="37"/>
        <v>53.04</v>
      </c>
      <c r="N100" s="7">
        <f t="shared" si="38"/>
        <v>78.45</v>
      </c>
      <c r="O100" s="17">
        <v>18</v>
      </c>
    </row>
    <row r="101" ht="16.05" customHeight="1" spans="1:15">
      <c r="A101" s="8">
        <v>93</v>
      </c>
      <c r="B101" s="15" t="s">
        <v>102</v>
      </c>
      <c r="C101" s="15" t="s">
        <v>121</v>
      </c>
      <c r="D101" s="7" t="s">
        <v>38</v>
      </c>
      <c r="E101" s="7">
        <v>85.9</v>
      </c>
      <c r="F101" s="16">
        <f t="shared" si="32"/>
        <v>57.2666666666667</v>
      </c>
      <c r="G101" s="16">
        <f t="shared" si="33"/>
        <v>22.91</v>
      </c>
      <c r="H101" s="17">
        <v>85</v>
      </c>
      <c r="I101" s="7">
        <f t="shared" si="34"/>
        <v>42.5</v>
      </c>
      <c r="J101" s="17">
        <v>100</v>
      </c>
      <c r="K101" s="7">
        <f t="shared" si="35"/>
        <v>50</v>
      </c>
      <c r="L101" s="7">
        <f t="shared" si="36"/>
        <v>92.5</v>
      </c>
      <c r="M101" s="7">
        <f t="shared" si="37"/>
        <v>55.5</v>
      </c>
      <c r="N101" s="7">
        <f t="shared" si="38"/>
        <v>78.41</v>
      </c>
      <c r="O101" s="17">
        <v>19</v>
      </c>
    </row>
    <row r="102" ht="16.05" customHeight="1" spans="1:15">
      <c r="A102" s="8">
        <v>94</v>
      </c>
      <c r="B102" s="15" t="s">
        <v>102</v>
      </c>
      <c r="C102" s="15" t="s">
        <v>122</v>
      </c>
      <c r="D102" s="7" t="s">
        <v>38</v>
      </c>
      <c r="E102" s="7">
        <v>94.3</v>
      </c>
      <c r="F102" s="16">
        <f t="shared" si="32"/>
        <v>62.8666666666667</v>
      </c>
      <c r="G102" s="16">
        <f t="shared" si="33"/>
        <v>25.15</v>
      </c>
      <c r="H102" s="17">
        <v>83</v>
      </c>
      <c r="I102" s="7">
        <f t="shared" si="34"/>
        <v>41.5</v>
      </c>
      <c r="J102" s="17">
        <v>94</v>
      </c>
      <c r="K102" s="7">
        <f t="shared" si="35"/>
        <v>47</v>
      </c>
      <c r="L102" s="7">
        <f t="shared" si="36"/>
        <v>88.5</v>
      </c>
      <c r="M102" s="7">
        <f t="shared" si="37"/>
        <v>53.1</v>
      </c>
      <c r="N102" s="7">
        <f t="shared" si="38"/>
        <v>78.25</v>
      </c>
      <c r="O102" s="17">
        <v>20</v>
      </c>
    </row>
    <row r="103" ht="16.05" customHeight="1" spans="1:15">
      <c r="A103" s="8">
        <v>95</v>
      </c>
      <c r="B103" s="15" t="s">
        <v>102</v>
      </c>
      <c r="C103" s="15" t="s">
        <v>123</v>
      </c>
      <c r="D103" s="7" t="s">
        <v>19</v>
      </c>
      <c r="E103" s="7">
        <v>82.5</v>
      </c>
      <c r="F103" s="16">
        <f t="shared" si="32"/>
        <v>55</v>
      </c>
      <c r="G103" s="16">
        <f t="shared" si="33"/>
        <v>22</v>
      </c>
      <c r="H103" s="17">
        <v>89.4</v>
      </c>
      <c r="I103" s="7">
        <f t="shared" si="34"/>
        <v>44.7</v>
      </c>
      <c r="J103" s="17">
        <v>96</v>
      </c>
      <c r="K103" s="7">
        <f t="shared" si="35"/>
        <v>48</v>
      </c>
      <c r="L103" s="7">
        <f t="shared" si="36"/>
        <v>92.7</v>
      </c>
      <c r="M103" s="7">
        <f t="shared" si="37"/>
        <v>55.62</v>
      </c>
      <c r="N103" s="7">
        <f t="shared" si="38"/>
        <v>77.62</v>
      </c>
      <c r="O103" s="17">
        <v>21</v>
      </c>
    </row>
    <row r="104" ht="16.05" customHeight="1" spans="1:15">
      <c r="A104" s="8">
        <v>96</v>
      </c>
      <c r="B104" s="15" t="s">
        <v>102</v>
      </c>
      <c r="C104" s="15" t="s">
        <v>124</v>
      </c>
      <c r="D104" s="7" t="s">
        <v>38</v>
      </c>
      <c r="E104" s="7">
        <v>87.4</v>
      </c>
      <c r="F104" s="16">
        <f t="shared" si="32"/>
        <v>58.2666666666667</v>
      </c>
      <c r="G104" s="16">
        <f t="shared" si="33"/>
        <v>23.31</v>
      </c>
      <c r="H104" s="17">
        <v>87.2</v>
      </c>
      <c r="I104" s="7">
        <f t="shared" si="34"/>
        <v>43.6</v>
      </c>
      <c r="J104" s="17">
        <v>92</v>
      </c>
      <c r="K104" s="7">
        <f t="shared" si="35"/>
        <v>46</v>
      </c>
      <c r="L104" s="7">
        <f t="shared" si="36"/>
        <v>89.6</v>
      </c>
      <c r="M104" s="7">
        <f t="shared" si="37"/>
        <v>53.76</v>
      </c>
      <c r="N104" s="7">
        <f t="shared" si="38"/>
        <v>77.07</v>
      </c>
      <c r="O104" s="17">
        <v>22</v>
      </c>
    </row>
    <row r="105" ht="16.05" customHeight="1" spans="1:15">
      <c r="A105" s="8">
        <v>97</v>
      </c>
      <c r="B105" s="15" t="s">
        <v>102</v>
      </c>
      <c r="C105" s="15" t="s">
        <v>125</v>
      </c>
      <c r="D105" s="7" t="s">
        <v>38</v>
      </c>
      <c r="E105" s="7">
        <v>79.2</v>
      </c>
      <c r="F105" s="16">
        <f t="shared" si="32"/>
        <v>52.8</v>
      </c>
      <c r="G105" s="16">
        <f t="shared" si="33"/>
        <v>21.12</v>
      </c>
      <c r="H105" s="17">
        <v>85.6</v>
      </c>
      <c r="I105" s="7">
        <f t="shared" si="34"/>
        <v>42.8</v>
      </c>
      <c r="J105" s="17">
        <v>100</v>
      </c>
      <c r="K105" s="7">
        <f t="shared" si="35"/>
        <v>50</v>
      </c>
      <c r="L105" s="7">
        <f t="shared" si="36"/>
        <v>92.8</v>
      </c>
      <c r="M105" s="7">
        <f t="shared" si="37"/>
        <v>55.68</v>
      </c>
      <c r="N105" s="7">
        <f t="shared" si="38"/>
        <v>76.8</v>
      </c>
      <c r="O105" s="17">
        <v>23</v>
      </c>
    </row>
    <row r="106" ht="16.05" customHeight="1" spans="1:15">
      <c r="A106" s="8">
        <v>98</v>
      </c>
      <c r="B106" s="15" t="s">
        <v>102</v>
      </c>
      <c r="C106" s="15" t="s">
        <v>126</v>
      </c>
      <c r="D106" s="7" t="s">
        <v>19</v>
      </c>
      <c r="E106" s="7">
        <v>86</v>
      </c>
      <c r="F106" s="16">
        <f t="shared" si="32"/>
        <v>57.3333333333333</v>
      </c>
      <c r="G106" s="16">
        <f t="shared" si="33"/>
        <v>22.93</v>
      </c>
      <c r="H106" s="17">
        <v>87</v>
      </c>
      <c r="I106" s="7">
        <f t="shared" si="34"/>
        <v>43.5</v>
      </c>
      <c r="J106" s="17">
        <v>90</v>
      </c>
      <c r="K106" s="7">
        <f t="shared" si="35"/>
        <v>45</v>
      </c>
      <c r="L106" s="7">
        <f t="shared" si="36"/>
        <v>88.5</v>
      </c>
      <c r="M106" s="7">
        <f t="shared" si="37"/>
        <v>53.1</v>
      </c>
      <c r="N106" s="7">
        <f t="shared" si="38"/>
        <v>76.03</v>
      </c>
      <c r="O106" s="17">
        <v>24</v>
      </c>
    </row>
    <row r="107" ht="16.05" customHeight="1" spans="1:15">
      <c r="A107" s="8">
        <v>99</v>
      </c>
      <c r="B107" s="15" t="s">
        <v>102</v>
      </c>
      <c r="C107" s="15" t="s">
        <v>127</v>
      </c>
      <c r="D107" s="7" t="s">
        <v>19</v>
      </c>
      <c r="E107" s="7">
        <v>80.1</v>
      </c>
      <c r="F107" s="16">
        <f t="shared" si="32"/>
        <v>53.4</v>
      </c>
      <c r="G107" s="16">
        <f t="shared" si="33"/>
        <v>21.36</v>
      </c>
      <c r="H107" s="17">
        <v>81.6</v>
      </c>
      <c r="I107" s="7">
        <f t="shared" si="34"/>
        <v>40.8</v>
      </c>
      <c r="J107" s="17">
        <v>100</v>
      </c>
      <c r="K107" s="7">
        <f t="shared" si="35"/>
        <v>50</v>
      </c>
      <c r="L107" s="7">
        <f t="shared" si="36"/>
        <v>90.8</v>
      </c>
      <c r="M107" s="7">
        <f t="shared" si="37"/>
        <v>54.48</v>
      </c>
      <c r="N107" s="7">
        <f t="shared" si="38"/>
        <v>75.84</v>
      </c>
      <c r="O107" s="17">
        <v>25</v>
      </c>
    </row>
    <row r="108" ht="16.05" customHeight="1" spans="1:15">
      <c r="A108" s="8">
        <v>100</v>
      </c>
      <c r="B108" s="15" t="s">
        <v>102</v>
      </c>
      <c r="C108" s="15" t="s">
        <v>128</v>
      </c>
      <c r="D108" s="7" t="s">
        <v>38</v>
      </c>
      <c r="E108" s="7">
        <v>93</v>
      </c>
      <c r="F108" s="16">
        <f t="shared" si="32"/>
        <v>62</v>
      </c>
      <c r="G108" s="16">
        <f t="shared" si="33"/>
        <v>24.8</v>
      </c>
      <c r="H108" s="17">
        <v>85.4</v>
      </c>
      <c r="I108" s="7">
        <f t="shared" si="34"/>
        <v>42.7</v>
      </c>
      <c r="J108" s="17">
        <v>84</v>
      </c>
      <c r="K108" s="7">
        <f t="shared" si="35"/>
        <v>42</v>
      </c>
      <c r="L108" s="7">
        <f t="shared" si="36"/>
        <v>84.7</v>
      </c>
      <c r="M108" s="7">
        <f t="shared" si="37"/>
        <v>50.82</v>
      </c>
      <c r="N108" s="7">
        <f t="shared" si="38"/>
        <v>75.62</v>
      </c>
      <c r="O108" s="17">
        <v>26</v>
      </c>
    </row>
    <row r="109" ht="16.05" customHeight="1" spans="1:15">
      <c r="A109" s="8">
        <v>101</v>
      </c>
      <c r="B109" s="15" t="s">
        <v>102</v>
      </c>
      <c r="C109" s="15" t="s">
        <v>129</v>
      </c>
      <c r="D109" s="7" t="s">
        <v>19</v>
      </c>
      <c r="E109" s="7">
        <v>85</v>
      </c>
      <c r="F109" s="16">
        <f t="shared" si="32"/>
        <v>56.6666666666667</v>
      </c>
      <c r="G109" s="16">
        <f t="shared" si="33"/>
        <v>22.67</v>
      </c>
      <c r="H109" s="17">
        <v>82</v>
      </c>
      <c r="I109" s="7">
        <f t="shared" si="34"/>
        <v>41</v>
      </c>
      <c r="J109" s="17">
        <v>90</v>
      </c>
      <c r="K109" s="7">
        <f t="shared" si="35"/>
        <v>45</v>
      </c>
      <c r="L109" s="7">
        <f t="shared" si="36"/>
        <v>86</v>
      </c>
      <c r="M109" s="7">
        <f t="shared" si="37"/>
        <v>51.6</v>
      </c>
      <c r="N109" s="7">
        <f t="shared" si="38"/>
        <v>74.27</v>
      </c>
      <c r="O109" s="17">
        <v>27</v>
      </c>
    </row>
    <row r="110" ht="16.05" customHeight="1" spans="1:15">
      <c r="A110" s="8">
        <v>102</v>
      </c>
      <c r="B110" s="15" t="s">
        <v>102</v>
      </c>
      <c r="C110" s="15" t="s">
        <v>130</v>
      </c>
      <c r="D110" s="7" t="s">
        <v>19</v>
      </c>
      <c r="E110" s="7">
        <v>82.6</v>
      </c>
      <c r="F110" s="16">
        <f t="shared" si="32"/>
        <v>55.0666666666667</v>
      </c>
      <c r="G110" s="16">
        <f t="shared" si="33"/>
        <v>22.03</v>
      </c>
      <c r="H110" s="17">
        <v>83.6</v>
      </c>
      <c r="I110" s="7">
        <f t="shared" si="34"/>
        <v>41.8</v>
      </c>
      <c r="J110" s="17">
        <v>90</v>
      </c>
      <c r="K110" s="7">
        <f t="shared" si="35"/>
        <v>45</v>
      </c>
      <c r="L110" s="7">
        <f t="shared" si="36"/>
        <v>86.8</v>
      </c>
      <c r="M110" s="7">
        <f t="shared" si="37"/>
        <v>52.08</v>
      </c>
      <c r="N110" s="7">
        <f t="shared" si="38"/>
        <v>74.11</v>
      </c>
      <c r="O110" s="17">
        <v>28</v>
      </c>
    </row>
    <row r="111" ht="16.05" customHeight="1" spans="1:15">
      <c r="A111" s="8">
        <v>103</v>
      </c>
      <c r="B111" s="15" t="s">
        <v>102</v>
      </c>
      <c r="C111" s="15" t="s">
        <v>131</v>
      </c>
      <c r="D111" s="7" t="s">
        <v>38</v>
      </c>
      <c r="E111" s="7">
        <v>97.5</v>
      </c>
      <c r="F111" s="16">
        <f t="shared" si="32"/>
        <v>65</v>
      </c>
      <c r="G111" s="16">
        <f t="shared" si="33"/>
        <v>26</v>
      </c>
      <c r="H111" s="17">
        <v>83.8</v>
      </c>
      <c r="I111" s="7">
        <f t="shared" si="34"/>
        <v>41.9</v>
      </c>
      <c r="J111" s="17">
        <v>72</v>
      </c>
      <c r="K111" s="7">
        <f t="shared" si="35"/>
        <v>36</v>
      </c>
      <c r="L111" s="7">
        <f t="shared" si="36"/>
        <v>77.9</v>
      </c>
      <c r="M111" s="7">
        <f t="shared" si="37"/>
        <v>46.74</v>
      </c>
      <c r="N111" s="7">
        <f t="shared" si="38"/>
        <v>72.74</v>
      </c>
      <c r="O111" s="17">
        <v>29</v>
      </c>
    </row>
    <row r="112" ht="16.05" customHeight="1" spans="1:15">
      <c r="A112" s="8">
        <v>104</v>
      </c>
      <c r="B112" s="15" t="s">
        <v>102</v>
      </c>
      <c r="C112" s="15" t="s">
        <v>132</v>
      </c>
      <c r="D112" s="7" t="s">
        <v>19</v>
      </c>
      <c r="E112" s="7">
        <v>84.6</v>
      </c>
      <c r="F112" s="16">
        <f t="shared" si="32"/>
        <v>56.4</v>
      </c>
      <c r="G112" s="16">
        <f t="shared" si="33"/>
        <v>22.56</v>
      </c>
      <c r="H112" s="17">
        <v>79.8</v>
      </c>
      <c r="I112" s="7">
        <f t="shared" si="34"/>
        <v>39.9</v>
      </c>
      <c r="J112" s="17">
        <v>86</v>
      </c>
      <c r="K112" s="7">
        <f t="shared" si="35"/>
        <v>43</v>
      </c>
      <c r="L112" s="7">
        <f t="shared" si="36"/>
        <v>82.9</v>
      </c>
      <c r="M112" s="7">
        <f t="shared" si="37"/>
        <v>49.74</v>
      </c>
      <c r="N112" s="7">
        <f t="shared" si="38"/>
        <v>72.3</v>
      </c>
      <c r="O112" s="17">
        <v>30</v>
      </c>
    </row>
    <row r="113" ht="16.05" customHeight="1" spans="1:15">
      <c r="A113" s="8">
        <v>105</v>
      </c>
      <c r="B113" s="15" t="s">
        <v>102</v>
      </c>
      <c r="C113" s="15" t="s">
        <v>133</v>
      </c>
      <c r="D113" s="7" t="s">
        <v>38</v>
      </c>
      <c r="E113" s="7">
        <v>82.9</v>
      </c>
      <c r="F113" s="16">
        <f t="shared" si="32"/>
        <v>55.2666666666667</v>
      </c>
      <c r="G113" s="16">
        <f t="shared" si="33"/>
        <v>22.11</v>
      </c>
      <c r="H113" s="17">
        <v>88.8</v>
      </c>
      <c r="I113" s="7">
        <f t="shared" si="34"/>
        <v>44.4</v>
      </c>
      <c r="J113" s="17">
        <v>78</v>
      </c>
      <c r="K113" s="7">
        <f t="shared" si="35"/>
        <v>39</v>
      </c>
      <c r="L113" s="7">
        <f t="shared" si="36"/>
        <v>83.4</v>
      </c>
      <c r="M113" s="7">
        <f t="shared" si="37"/>
        <v>50.04</v>
      </c>
      <c r="N113" s="7">
        <f t="shared" si="38"/>
        <v>72.15</v>
      </c>
      <c r="O113" s="17">
        <v>31</v>
      </c>
    </row>
    <row r="114" ht="16.05" customHeight="1" spans="1:15">
      <c r="A114" s="8">
        <v>106</v>
      </c>
      <c r="B114" s="15" t="s">
        <v>102</v>
      </c>
      <c r="C114" s="15" t="s">
        <v>134</v>
      </c>
      <c r="D114" s="7" t="s">
        <v>38</v>
      </c>
      <c r="E114" s="7">
        <v>83.8</v>
      </c>
      <c r="F114" s="16">
        <f t="shared" si="32"/>
        <v>55.8666666666667</v>
      </c>
      <c r="G114" s="16">
        <f t="shared" si="33"/>
        <v>22.35</v>
      </c>
      <c r="H114" s="17">
        <v>85</v>
      </c>
      <c r="I114" s="7">
        <f t="shared" si="34"/>
        <v>42.5</v>
      </c>
      <c r="J114" s="17">
        <v>80</v>
      </c>
      <c r="K114" s="7">
        <f t="shared" si="35"/>
        <v>40</v>
      </c>
      <c r="L114" s="7">
        <f t="shared" si="36"/>
        <v>82.5</v>
      </c>
      <c r="M114" s="7">
        <f t="shared" si="37"/>
        <v>49.5</v>
      </c>
      <c r="N114" s="7">
        <f t="shared" si="38"/>
        <v>71.85</v>
      </c>
      <c r="O114" s="17">
        <v>32</v>
      </c>
    </row>
    <row r="115" ht="16.05" customHeight="1" spans="1:15">
      <c r="A115" s="8">
        <v>107</v>
      </c>
      <c r="B115" s="15" t="s">
        <v>102</v>
      </c>
      <c r="C115" s="15" t="s">
        <v>135</v>
      </c>
      <c r="D115" s="7" t="s">
        <v>38</v>
      </c>
      <c r="E115" s="7">
        <v>82.1</v>
      </c>
      <c r="F115" s="16">
        <f t="shared" si="32"/>
        <v>54.7333333333333</v>
      </c>
      <c r="G115" s="16">
        <f t="shared" si="33"/>
        <v>21.89</v>
      </c>
      <c r="H115" s="17">
        <v>82</v>
      </c>
      <c r="I115" s="7">
        <f t="shared" si="34"/>
        <v>41</v>
      </c>
      <c r="J115" s="17">
        <v>82</v>
      </c>
      <c r="K115" s="7">
        <f t="shared" si="35"/>
        <v>41</v>
      </c>
      <c r="L115" s="7">
        <f t="shared" si="36"/>
        <v>82</v>
      </c>
      <c r="M115" s="7">
        <f t="shared" si="37"/>
        <v>49.2</v>
      </c>
      <c r="N115" s="7">
        <f t="shared" si="38"/>
        <v>71.09</v>
      </c>
      <c r="O115" s="17">
        <v>33</v>
      </c>
    </row>
    <row r="116" ht="16.05" customHeight="1" spans="1:15">
      <c r="A116" s="8">
        <v>108</v>
      </c>
      <c r="B116" s="15" t="s">
        <v>102</v>
      </c>
      <c r="C116" s="15" t="s">
        <v>136</v>
      </c>
      <c r="D116" s="7" t="s">
        <v>38</v>
      </c>
      <c r="E116" s="7">
        <v>84.5</v>
      </c>
      <c r="F116" s="16">
        <f t="shared" si="32"/>
        <v>56.3333333333333</v>
      </c>
      <c r="G116" s="16">
        <f t="shared" si="33"/>
        <v>22.53</v>
      </c>
      <c r="H116" s="17">
        <v>85.7</v>
      </c>
      <c r="I116" s="7">
        <f t="shared" si="34"/>
        <v>42.85</v>
      </c>
      <c r="J116" s="17">
        <v>74</v>
      </c>
      <c r="K116" s="7">
        <f t="shared" si="35"/>
        <v>37</v>
      </c>
      <c r="L116" s="7">
        <f t="shared" si="36"/>
        <v>79.85</v>
      </c>
      <c r="M116" s="7">
        <f t="shared" si="37"/>
        <v>47.91</v>
      </c>
      <c r="N116" s="7">
        <f t="shared" si="38"/>
        <v>70.44</v>
      </c>
      <c r="O116" s="17">
        <v>34</v>
      </c>
    </row>
    <row r="117" ht="16.05" customHeight="1" spans="1:15">
      <c r="A117" s="8">
        <v>109</v>
      </c>
      <c r="B117" s="15" t="s">
        <v>102</v>
      </c>
      <c r="C117" s="15" t="s">
        <v>137</v>
      </c>
      <c r="D117" s="7" t="s">
        <v>38</v>
      </c>
      <c r="E117" s="7">
        <v>81.2</v>
      </c>
      <c r="F117" s="16">
        <f t="shared" si="32"/>
        <v>54.1333333333333</v>
      </c>
      <c r="G117" s="16">
        <f t="shared" si="33"/>
        <v>21.65</v>
      </c>
      <c r="H117" s="17">
        <v>84</v>
      </c>
      <c r="I117" s="7">
        <f t="shared" si="34"/>
        <v>42</v>
      </c>
      <c r="J117" s="17">
        <v>72</v>
      </c>
      <c r="K117" s="7">
        <f t="shared" si="35"/>
        <v>36</v>
      </c>
      <c r="L117" s="7">
        <f t="shared" si="36"/>
        <v>78</v>
      </c>
      <c r="M117" s="7">
        <f t="shared" si="37"/>
        <v>46.8</v>
      </c>
      <c r="N117" s="7">
        <f t="shared" si="38"/>
        <v>68.45</v>
      </c>
      <c r="O117" s="17">
        <v>35</v>
      </c>
    </row>
    <row r="118" ht="16.05" customHeight="1" spans="1:15">
      <c r="A118" s="8">
        <v>110</v>
      </c>
      <c r="B118" s="15" t="s">
        <v>102</v>
      </c>
      <c r="C118" s="15" t="s">
        <v>138</v>
      </c>
      <c r="D118" s="7" t="s">
        <v>38</v>
      </c>
      <c r="E118" s="7">
        <v>80.1</v>
      </c>
      <c r="F118" s="16">
        <f t="shared" si="32"/>
        <v>53.4</v>
      </c>
      <c r="G118" s="16">
        <f t="shared" si="33"/>
        <v>21.36</v>
      </c>
      <c r="H118" s="17" t="s">
        <v>34</v>
      </c>
      <c r="I118" s="7"/>
      <c r="J118" s="17"/>
      <c r="K118" s="7"/>
      <c r="L118" s="7" t="s">
        <v>34</v>
      </c>
      <c r="M118" s="7">
        <v>0</v>
      </c>
      <c r="N118" s="7">
        <v>0</v>
      </c>
      <c r="O118" s="17" t="s">
        <v>35</v>
      </c>
    </row>
    <row r="119" ht="16.05" customHeight="1" spans="1:15">
      <c r="A119" s="20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6"/>
    </row>
    <row r="120" ht="16.05" customHeight="1" spans="1:15">
      <c r="A120" s="8">
        <v>111</v>
      </c>
      <c r="B120" s="27" t="s">
        <v>139</v>
      </c>
      <c r="C120" s="15" t="s">
        <v>140</v>
      </c>
      <c r="D120" s="7" t="s">
        <v>19</v>
      </c>
      <c r="E120" s="7"/>
      <c r="F120" s="16"/>
      <c r="G120" s="28"/>
      <c r="H120" s="17">
        <v>87</v>
      </c>
      <c r="I120" s="17"/>
      <c r="J120" s="17"/>
      <c r="K120" s="17"/>
      <c r="L120" s="17">
        <f>H120</f>
        <v>87</v>
      </c>
      <c r="M120" s="17"/>
      <c r="N120" s="17">
        <f>L120</f>
        <v>87</v>
      </c>
      <c r="O120" s="17">
        <v>1</v>
      </c>
    </row>
    <row r="121" ht="16.05" customHeight="1" spans="1:15">
      <c r="A121" s="8">
        <v>112</v>
      </c>
      <c r="B121" s="27" t="s">
        <v>139</v>
      </c>
      <c r="C121" s="15" t="s">
        <v>141</v>
      </c>
      <c r="D121" s="7" t="s">
        <v>19</v>
      </c>
      <c r="E121" s="7"/>
      <c r="F121" s="16"/>
      <c r="G121" s="28"/>
      <c r="H121" s="17">
        <v>86.8</v>
      </c>
      <c r="I121" s="17"/>
      <c r="J121" s="17"/>
      <c r="K121" s="17"/>
      <c r="L121" s="17">
        <f>H121</f>
        <v>86.8</v>
      </c>
      <c r="M121" s="17"/>
      <c r="N121" s="17">
        <f>L121</f>
        <v>86.8</v>
      </c>
      <c r="O121" s="17">
        <v>2</v>
      </c>
    </row>
    <row r="122" ht="16.05" customHeight="1" spans="1:15">
      <c r="A122" s="8">
        <v>113</v>
      </c>
      <c r="B122" s="27" t="s">
        <v>139</v>
      </c>
      <c r="C122" s="15" t="s">
        <v>142</v>
      </c>
      <c r="D122" s="7" t="s">
        <v>38</v>
      </c>
      <c r="E122" s="7"/>
      <c r="F122" s="16"/>
      <c r="G122" s="28"/>
      <c r="H122" s="17">
        <v>86.2</v>
      </c>
      <c r="I122" s="17"/>
      <c r="J122" s="17"/>
      <c r="K122" s="17"/>
      <c r="L122" s="17">
        <f>H122</f>
        <v>86.2</v>
      </c>
      <c r="M122" s="17"/>
      <c r="N122" s="17">
        <f>L122</f>
        <v>86.2</v>
      </c>
      <c r="O122" s="17">
        <v>3</v>
      </c>
    </row>
    <row r="123" ht="16.05" customHeight="1" spans="1:15">
      <c r="A123" s="8">
        <v>114</v>
      </c>
      <c r="B123" s="27" t="s">
        <v>139</v>
      </c>
      <c r="C123" s="15" t="s">
        <v>143</v>
      </c>
      <c r="D123" s="7" t="s">
        <v>19</v>
      </c>
      <c r="E123" s="7"/>
      <c r="F123" s="16"/>
      <c r="G123" s="28"/>
      <c r="H123" s="17">
        <v>82</v>
      </c>
      <c r="I123" s="17"/>
      <c r="J123" s="17"/>
      <c r="K123" s="17"/>
      <c r="L123" s="17">
        <f>H123</f>
        <v>82</v>
      </c>
      <c r="M123" s="17"/>
      <c r="N123" s="17">
        <f>L123</f>
        <v>82</v>
      </c>
      <c r="O123" s="17">
        <v>4</v>
      </c>
    </row>
    <row r="124" ht="16.05" customHeight="1" spans="1:15">
      <c r="A124" s="8">
        <v>115</v>
      </c>
      <c r="B124" s="27" t="s">
        <v>139</v>
      </c>
      <c r="C124" s="15" t="s">
        <v>144</v>
      </c>
      <c r="D124" s="7" t="s">
        <v>19</v>
      </c>
      <c r="E124" s="7"/>
      <c r="F124" s="16"/>
      <c r="G124" s="28"/>
      <c r="H124" s="17">
        <v>76.2</v>
      </c>
      <c r="I124" s="17"/>
      <c r="J124" s="17"/>
      <c r="K124" s="17"/>
      <c r="L124" s="17">
        <f>H124</f>
        <v>76.2</v>
      </c>
      <c r="M124" s="17"/>
      <c r="N124" s="17">
        <f>L124</f>
        <v>76.2</v>
      </c>
      <c r="O124" s="17">
        <v>5</v>
      </c>
    </row>
    <row r="125" s="1" customFormat="1" ht="16.05" customHeight="1" spans="1:15">
      <c r="A125" s="20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6"/>
    </row>
    <row r="126" ht="16.05" customHeight="1" spans="1:15">
      <c r="A126" s="8">
        <v>116</v>
      </c>
      <c r="B126" s="15" t="s">
        <v>145</v>
      </c>
      <c r="C126" s="15" t="s">
        <v>146</v>
      </c>
      <c r="D126" s="7" t="s">
        <v>19</v>
      </c>
      <c r="E126" s="7">
        <v>109.3</v>
      </c>
      <c r="F126" s="16">
        <f t="shared" ref="F126:F152" si="39">E126/1.5</f>
        <v>72.8666666666667</v>
      </c>
      <c r="G126" s="16">
        <f t="shared" ref="G126:G152" si="40">ROUND(F126*0.4,2)</f>
        <v>29.15</v>
      </c>
      <c r="H126" s="17">
        <v>85.2</v>
      </c>
      <c r="I126" s="17"/>
      <c r="J126" s="17"/>
      <c r="K126" s="17"/>
      <c r="L126" s="17">
        <f t="shared" ref="L126:L152" si="41">H126</f>
        <v>85.2</v>
      </c>
      <c r="M126" s="7">
        <f t="shared" ref="M126:M152" si="42">ROUND(L126*0.6,2)</f>
        <v>51.12</v>
      </c>
      <c r="N126" s="7">
        <f t="shared" ref="N126:N149" si="43">G126+M126</f>
        <v>80.27</v>
      </c>
      <c r="O126" s="17">
        <v>1</v>
      </c>
    </row>
    <row r="127" ht="16.05" customHeight="1" spans="1:15">
      <c r="A127" s="8">
        <v>117</v>
      </c>
      <c r="B127" s="15" t="s">
        <v>145</v>
      </c>
      <c r="C127" s="15" t="s">
        <v>147</v>
      </c>
      <c r="D127" s="7" t="s">
        <v>19</v>
      </c>
      <c r="E127" s="7">
        <v>103</v>
      </c>
      <c r="F127" s="16">
        <f t="shared" si="39"/>
        <v>68.6666666666667</v>
      </c>
      <c r="G127" s="16">
        <f t="shared" si="40"/>
        <v>27.47</v>
      </c>
      <c r="H127" s="17">
        <v>88</v>
      </c>
      <c r="I127" s="17"/>
      <c r="J127" s="17"/>
      <c r="K127" s="17"/>
      <c r="L127" s="17">
        <f t="shared" si="41"/>
        <v>88</v>
      </c>
      <c r="M127" s="7">
        <f t="shared" si="42"/>
        <v>52.8</v>
      </c>
      <c r="N127" s="7">
        <f t="shared" si="43"/>
        <v>80.27</v>
      </c>
      <c r="O127" s="17">
        <v>1</v>
      </c>
    </row>
    <row r="128" ht="16.05" customHeight="1" spans="1:15">
      <c r="A128" s="8">
        <v>118</v>
      </c>
      <c r="B128" s="15" t="s">
        <v>145</v>
      </c>
      <c r="C128" s="15" t="s">
        <v>148</v>
      </c>
      <c r="D128" s="7" t="s">
        <v>19</v>
      </c>
      <c r="E128" s="7">
        <v>94.5</v>
      </c>
      <c r="F128" s="16">
        <f t="shared" si="39"/>
        <v>63</v>
      </c>
      <c r="G128" s="16">
        <f t="shared" si="40"/>
        <v>25.2</v>
      </c>
      <c r="H128" s="17">
        <v>89</v>
      </c>
      <c r="I128" s="17"/>
      <c r="J128" s="17"/>
      <c r="K128" s="17"/>
      <c r="L128" s="17">
        <f t="shared" si="41"/>
        <v>89</v>
      </c>
      <c r="M128" s="7">
        <f t="shared" si="42"/>
        <v>53.4</v>
      </c>
      <c r="N128" s="7">
        <f t="shared" si="43"/>
        <v>78.6</v>
      </c>
      <c r="O128" s="17">
        <v>3</v>
      </c>
    </row>
    <row r="129" ht="16.05" customHeight="1" spans="1:15">
      <c r="A129" s="8">
        <v>119</v>
      </c>
      <c r="B129" s="15" t="s">
        <v>145</v>
      </c>
      <c r="C129" s="15" t="s">
        <v>149</v>
      </c>
      <c r="D129" s="7" t="s">
        <v>19</v>
      </c>
      <c r="E129" s="7">
        <v>88.7</v>
      </c>
      <c r="F129" s="16">
        <f t="shared" si="39"/>
        <v>59.1333333333333</v>
      </c>
      <c r="G129" s="16">
        <f t="shared" si="40"/>
        <v>23.65</v>
      </c>
      <c r="H129" s="17">
        <v>88.8</v>
      </c>
      <c r="I129" s="17"/>
      <c r="J129" s="17"/>
      <c r="K129" s="17"/>
      <c r="L129" s="17">
        <f t="shared" si="41"/>
        <v>88.8</v>
      </c>
      <c r="M129" s="7">
        <f t="shared" si="42"/>
        <v>53.28</v>
      </c>
      <c r="N129" s="7">
        <f t="shared" si="43"/>
        <v>76.93</v>
      </c>
      <c r="O129" s="17">
        <v>4</v>
      </c>
    </row>
    <row r="130" ht="16.05" customHeight="1" spans="1:15">
      <c r="A130" s="8">
        <v>120</v>
      </c>
      <c r="B130" s="15" t="s">
        <v>145</v>
      </c>
      <c r="C130" s="15" t="s">
        <v>150</v>
      </c>
      <c r="D130" s="7" t="s">
        <v>19</v>
      </c>
      <c r="E130" s="7">
        <v>82.5</v>
      </c>
      <c r="F130" s="16">
        <f t="shared" si="39"/>
        <v>55</v>
      </c>
      <c r="G130" s="16">
        <f t="shared" si="40"/>
        <v>22</v>
      </c>
      <c r="H130" s="17">
        <v>91</v>
      </c>
      <c r="I130" s="17"/>
      <c r="J130" s="17"/>
      <c r="K130" s="17"/>
      <c r="L130" s="17">
        <f t="shared" si="41"/>
        <v>91</v>
      </c>
      <c r="M130" s="7">
        <f t="shared" si="42"/>
        <v>54.6</v>
      </c>
      <c r="N130" s="7">
        <f t="shared" si="43"/>
        <v>76.6</v>
      </c>
      <c r="O130" s="17">
        <v>5</v>
      </c>
    </row>
    <row r="131" ht="16.05" customHeight="1" spans="1:15">
      <c r="A131" s="8">
        <v>121</v>
      </c>
      <c r="B131" s="15" t="s">
        <v>145</v>
      </c>
      <c r="C131" s="15" t="s">
        <v>151</v>
      </c>
      <c r="D131" s="7" t="s">
        <v>19</v>
      </c>
      <c r="E131" s="7">
        <v>84.3</v>
      </c>
      <c r="F131" s="16">
        <f t="shared" si="39"/>
        <v>56.2</v>
      </c>
      <c r="G131" s="16">
        <f t="shared" si="40"/>
        <v>22.48</v>
      </c>
      <c r="H131" s="17">
        <v>89.6</v>
      </c>
      <c r="I131" s="17"/>
      <c r="J131" s="17"/>
      <c r="K131" s="17"/>
      <c r="L131" s="17">
        <f t="shared" si="41"/>
        <v>89.6</v>
      </c>
      <c r="M131" s="7">
        <f t="shared" si="42"/>
        <v>53.76</v>
      </c>
      <c r="N131" s="7">
        <f t="shared" si="43"/>
        <v>76.24</v>
      </c>
      <c r="O131" s="17">
        <v>6</v>
      </c>
    </row>
    <row r="132" ht="16.05" customHeight="1" spans="1:15">
      <c r="A132" s="8">
        <v>122</v>
      </c>
      <c r="B132" s="15" t="s">
        <v>145</v>
      </c>
      <c r="C132" s="15" t="s">
        <v>152</v>
      </c>
      <c r="D132" s="7" t="s">
        <v>19</v>
      </c>
      <c r="E132" s="7">
        <v>94.1</v>
      </c>
      <c r="F132" s="16">
        <f t="shared" si="39"/>
        <v>62.7333333333333</v>
      </c>
      <c r="G132" s="16">
        <f t="shared" si="40"/>
        <v>25.09</v>
      </c>
      <c r="H132" s="17">
        <v>84.4</v>
      </c>
      <c r="I132" s="17"/>
      <c r="J132" s="17"/>
      <c r="K132" s="17"/>
      <c r="L132" s="17">
        <f t="shared" si="41"/>
        <v>84.4</v>
      </c>
      <c r="M132" s="7">
        <f t="shared" si="42"/>
        <v>50.64</v>
      </c>
      <c r="N132" s="7">
        <f t="shared" si="43"/>
        <v>75.73</v>
      </c>
      <c r="O132" s="17">
        <v>7</v>
      </c>
    </row>
    <row r="133" ht="16.05" customHeight="1" spans="1:15">
      <c r="A133" s="8">
        <v>123</v>
      </c>
      <c r="B133" s="15" t="s">
        <v>145</v>
      </c>
      <c r="C133" s="15" t="s">
        <v>153</v>
      </c>
      <c r="D133" s="7" t="s">
        <v>19</v>
      </c>
      <c r="E133" s="7">
        <v>93</v>
      </c>
      <c r="F133" s="16">
        <f t="shared" si="39"/>
        <v>62</v>
      </c>
      <c r="G133" s="16">
        <f t="shared" si="40"/>
        <v>24.8</v>
      </c>
      <c r="H133" s="17">
        <v>84.2</v>
      </c>
      <c r="I133" s="17"/>
      <c r="J133" s="17"/>
      <c r="K133" s="17"/>
      <c r="L133" s="17">
        <f t="shared" si="41"/>
        <v>84.2</v>
      </c>
      <c r="M133" s="7">
        <f t="shared" si="42"/>
        <v>50.52</v>
      </c>
      <c r="N133" s="7">
        <f t="shared" si="43"/>
        <v>75.32</v>
      </c>
      <c r="O133" s="17">
        <v>8</v>
      </c>
    </row>
    <row r="134" ht="16.05" customHeight="1" spans="1:15">
      <c r="A134" s="8">
        <v>124</v>
      </c>
      <c r="B134" s="15" t="s">
        <v>145</v>
      </c>
      <c r="C134" s="15" t="s">
        <v>154</v>
      </c>
      <c r="D134" s="7" t="s">
        <v>19</v>
      </c>
      <c r="E134" s="7">
        <v>102.2</v>
      </c>
      <c r="F134" s="16">
        <f t="shared" si="39"/>
        <v>68.1333333333333</v>
      </c>
      <c r="G134" s="16">
        <f t="shared" si="40"/>
        <v>27.25</v>
      </c>
      <c r="H134" s="17">
        <v>79.8</v>
      </c>
      <c r="I134" s="17"/>
      <c r="J134" s="17"/>
      <c r="K134" s="17"/>
      <c r="L134" s="17">
        <f t="shared" si="41"/>
        <v>79.8</v>
      </c>
      <c r="M134" s="7">
        <f t="shared" si="42"/>
        <v>47.88</v>
      </c>
      <c r="N134" s="7">
        <f t="shared" si="43"/>
        <v>75.13</v>
      </c>
      <c r="O134" s="17">
        <v>9</v>
      </c>
    </row>
    <row r="135" ht="16.05" customHeight="1" spans="1:15">
      <c r="A135" s="8">
        <v>125</v>
      </c>
      <c r="B135" s="15" t="s">
        <v>145</v>
      </c>
      <c r="C135" s="15" t="s">
        <v>155</v>
      </c>
      <c r="D135" s="7" t="s">
        <v>19</v>
      </c>
      <c r="E135" s="7">
        <v>88.6</v>
      </c>
      <c r="F135" s="16">
        <f t="shared" si="39"/>
        <v>59.0666666666667</v>
      </c>
      <c r="G135" s="16">
        <f t="shared" si="40"/>
        <v>23.63</v>
      </c>
      <c r="H135" s="17">
        <v>85.8</v>
      </c>
      <c r="I135" s="17"/>
      <c r="J135" s="17"/>
      <c r="K135" s="17"/>
      <c r="L135" s="17">
        <f t="shared" si="41"/>
        <v>85.8</v>
      </c>
      <c r="M135" s="7">
        <f t="shared" si="42"/>
        <v>51.48</v>
      </c>
      <c r="N135" s="7">
        <f t="shared" si="43"/>
        <v>75.11</v>
      </c>
      <c r="O135" s="17">
        <v>10</v>
      </c>
    </row>
    <row r="136" ht="16.05" customHeight="1" spans="1:15">
      <c r="A136" s="8">
        <v>126</v>
      </c>
      <c r="B136" s="15" t="s">
        <v>145</v>
      </c>
      <c r="C136" s="15" t="s">
        <v>156</v>
      </c>
      <c r="D136" s="7" t="s">
        <v>19</v>
      </c>
      <c r="E136" s="7">
        <v>90.5</v>
      </c>
      <c r="F136" s="16">
        <f t="shared" si="39"/>
        <v>60.3333333333333</v>
      </c>
      <c r="G136" s="16">
        <f t="shared" si="40"/>
        <v>24.13</v>
      </c>
      <c r="H136" s="17">
        <v>84.2</v>
      </c>
      <c r="I136" s="17"/>
      <c r="J136" s="17"/>
      <c r="K136" s="17"/>
      <c r="L136" s="17">
        <f t="shared" si="41"/>
        <v>84.2</v>
      </c>
      <c r="M136" s="7">
        <f t="shared" si="42"/>
        <v>50.52</v>
      </c>
      <c r="N136" s="7">
        <f t="shared" si="43"/>
        <v>74.65</v>
      </c>
      <c r="O136" s="17">
        <v>11</v>
      </c>
    </row>
    <row r="137" ht="16.05" customHeight="1" spans="1:15">
      <c r="A137" s="8">
        <v>127</v>
      </c>
      <c r="B137" s="15" t="s">
        <v>145</v>
      </c>
      <c r="C137" s="15" t="s">
        <v>157</v>
      </c>
      <c r="D137" s="7" t="s">
        <v>19</v>
      </c>
      <c r="E137" s="7">
        <v>98</v>
      </c>
      <c r="F137" s="16">
        <f t="shared" si="39"/>
        <v>65.3333333333333</v>
      </c>
      <c r="G137" s="16">
        <f t="shared" si="40"/>
        <v>26.13</v>
      </c>
      <c r="H137" s="17">
        <v>79.6</v>
      </c>
      <c r="I137" s="17"/>
      <c r="J137" s="17"/>
      <c r="K137" s="17"/>
      <c r="L137" s="17">
        <f t="shared" si="41"/>
        <v>79.6</v>
      </c>
      <c r="M137" s="7">
        <f t="shared" si="42"/>
        <v>47.76</v>
      </c>
      <c r="N137" s="7">
        <f t="shared" si="43"/>
        <v>73.89</v>
      </c>
      <c r="O137" s="17">
        <v>12</v>
      </c>
    </row>
    <row r="138" ht="16.05" customHeight="1" spans="1:15">
      <c r="A138" s="8">
        <v>128</v>
      </c>
      <c r="B138" s="15" t="s">
        <v>145</v>
      </c>
      <c r="C138" s="15" t="s">
        <v>158</v>
      </c>
      <c r="D138" s="7" t="s">
        <v>19</v>
      </c>
      <c r="E138" s="7">
        <v>84.8</v>
      </c>
      <c r="F138" s="16">
        <f t="shared" si="39"/>
        <v>56.5333333333333</v>
      </c>
      <c r="G138" s="16">
        <f t="shared" si="40"/>
        <v>22.61</v>
      </c>
      <c r="H138" s="17">
        <v>84.4</v>
      </c>
      <c r="I138" s="17"/>
      <c r="J138" s="17"/>
      <c r="K138" s="17"/>
      <c r="L138" s="17">
        <f t="shared" si="41"/>
        <v>84.4</v>
      </c>
      <c r="M138" s="7">
        <f t="shared" si="42"/>
        <v>50.64</v>
      </c>
      <c r="N138" s="7">
        <f t="shared" si="43"/>
        <v>73.25</v>
      </c>
      <c r="O138" s="17">
        <v>13</v>
      </c>
    </row>
    <row r="139" ht="16.05" customHeight="1" spans="1:15">
      <c r="A139" s="8">
        <v>129</v>
      </c>
      <c r="B139" s="15" t="s">
        <v>145</v>
      </c>
      <c r="C139" s="15" t="s">
        <v>159</v>
      </c>
      <c r="D139" s="7" t="s">
        <v>19</v>
      </c>
      <c r="E139" s="7">
        <v>93.3</v>
      </c>
      <c r="F139" s="16">
        <f t="shared" si="39"/>
        <v>62.2</v>
      </c>
      <c r="G139" s="16">
        <f t="shared" si="40"/>
        <v>24.88</v>
      </c>
      <c r="H139" s="17">
        <v>79.8</v>
      </c>
      <c r="I139" s="17"/>
      <c r="J139" s="17"/>
      <c r="K139" s="17"/>
      <c r="L139" s="17">
        <f t="shared" si="41"/>
        <v>79.8</v>
      </c>
      <c r="M139" s="7">
        <f t="shared" si="42"/>
        <v>47.88</v>
      </c>
      <c r="N139" s="7">
        <f t="shared" si="43"/>
        <v>72.76</v>
      </c>
      <c r="O139" s="17">
        <v>14</v>
      </c>
    </row>
    <row r="140" ht="16.05" customHeight="1" spans="1:15">
      <c r="A140" s="8">
        <v>130</v>
      </c>
      <c r="B140" s="15" t="s">
        <v>145</v>
      </c>
      <c r="C140" s="15" t="s">
        <v>160</v>
      </c>
      <c r="D140" s="7" t="s">
        <v>19</v>
      </c>
      <c r="E140" s="7">
        <v>92.8</v>
      </c>
      <c r="F140" s="16">
        <f t="shared" si="39"/>
        <v>61.8666666666667</v>
      </c>
      <c r="G140" s="16">
        <f t="shared" si="40"/>
        <v>24.75</v>
      </c>
      <c r="H140" s="17">
        <v>79.8</v>
      </c>
      <c r="I140" s="17"/>
      <c r="J140" s="17"/>
      <c r="K140" s="17"/>
      <c r="L140" s="17">
        <f t="shared" si="41"/>
        <v>79.8</v>
      </c>
      <c r="M140" s="7">
        <f t="shared" si="42"/>
        <v>47.88</v>
      </c>
      <c r="N140" s="7">
        <f t="shared" si="43"/>
        <v>72.63</v>
      </c>
      <c r="O140" s="17">
        <v>15</v>
      </c>
    </row>
    <row r="141" ht="16.05" customHeight="1" spans="1:15">
      <c r="A141" s="8">
        <v>131</v>
      </c>
      <c r="B141" s="15" t="s">
        <v>145</v>
      </c>
      <c r="C141" s="15" t="s">
        <v>161</v>
      </c>
      <c r="D141" s="7" t="s">
        <v>19</v>
      </c>
      <c r="E141" s="7">
        <v>92.6</v>
      </c>
      <c r="F141" s="16">
        <f t="shared" si="39"/>
        <v>61.7333333333333</v>
      </c>
      <c r="G141" s="16">
        <f t="shared" si="40"/>
        <v>24.69</v>
      </c>
      <c r="H141" s="17">
        <v>79.8</v>
      </c>
      <c r="I141" s="17"/>
      <c r="J141" s="17"/>
      <c r="K141" s="17"/>
      <c r="L141" s="17">
        <f t="shared" si="41"/>
        <v>79.8</v>
      </c>
      <c r="M141" s="7">
        <f t="shared" si="42"/>
        <v>47.88</v>
      </c>
      <c r="N141" s="7">
        <f t="shared" si="43"/>
        <v>72.57</v>
      </c>
      <c r="O141" s="17">
        <v>16</v>
      </c>
    </row>
    <row r="142" ht="16.05" customHeight="1" spans="1:15">
      <c r="A142" s="8">
        <v>132</v>
      </c>
      <c r="B142" s="15" t="s">
        <v>145</v>
      </c>
      <c r="C142" s="15" t="s">
        <v>162</v>
      </c>
      <c r="D142" s="7" t="s">
        <v>19</v>
      </c>
      <c r="E142" s="7">
        <v>77.9</v>
      </c>
      <c r="F142" s="16">
        <f t="shared" si="39"/>
        <v>51.9333333333333</v>
      </c>
      <c r="G142" s="16">
        <f t="shared" si="40"/>
        <v>20.77</v>
      </c>
      <c r="H142" s="17">
        <v>85</v>
      </c>
      <c r="I142" s="17"/>
      <c r="J142" s="17"/>
      <c r="K142" s="17"/>
      <c r="L142" s="17">
        <f t="shared" si="41"/>
        <v>85</v>
      </c>
      <c r="M142" s="7">
        <f t="shared" si="42"/>
        <v>51</v>
      </c>
      <c r="N142" s="7">
        <f t="shared" si="43"/>
        <v>71.77</v>
      </c>
      <c r="O142" s="17">
        <v>17</v>
      </c>
    </row>
    <row r="143" ht="16.05" customHeight="1" spans="1:15">
      <c r="A143" s="8">
        <v>133</v>
      </c>
      <c r="B143" s="15" t="s">
        <v>145</v>
      </c>
      <c r="C143" s="15" t="s">
        <v>163</v>
      </c>
      <c r="D143" s="7" t="s">
        <v>19</v>
      </c>
      <c r="E143" s="7">
        <v>91</v>
      </c>
      <c r="F143" s="16">
        <f t="shared" si="39"/>
        <v>60.6666666666667</v>
      </c>
      <c r="G143" s="16">
        <f t="shared" si="40"/>
        <v>24.27</v>
      </c>
      <c r="H143" s="17">
        <v>79</v>
      </c>
      <c r="I143" s="17"/>
      <c r="J143" s="17"/>
      <c r="K143" s="17"/>
      <c r="L143" s="17">
        <f t="shared" si="41"/>
        <v>79</v>
      </c>
      <c r="M143" s="7">
        <f t="shared" si="42"/>
        <v>47.4</v>
      </c>
      <c r="N143" s="7">
        <f t="shared" si="43"/>
        <v>71.67</v>
      </c>
      <c r="O143" s="17">
        <v>18</v>
      </c>
    </row>
    <row r="144" ht="16.05" customHeight="1" spans="1:15">
      <c r="A144" s="8">
        <v>134</v>
      </c>
      <c r="B144" s="15" t="s">
        <v>145</v>
      </c>
      <c r="C144" s="15" t="s">
        <v>164</v>
      </c>
      <c r="D144" s="7" t="s">
        <v>19</v>
      </c>
      <c r="E144" s="7">
        <v>90.2</v>
      </c>
      <c r="F144" s="16">
        <f t="shared" si="39"/>
        <v>60.1333333333333</v>
      </c>
      <c r="G144" s="16">
        <f t="shared" si="40"/>
        <v>24.05</v>
      </c>
      <c r="H144" s="17">
        <v>78.8</v>
      </c>
      <c r="I144" s="17"/>
      <c r="J144" s="17"/>
      <c r="K144" s="17"/>
      <c r="L144" s="17">
        <f t="shared" si="41"/>
        <v>78.8</v>
      </c>
      <c r="M144" s="7">
        <f t="shared" si="42"/>
        <v>47.28</v>
      </c>
      <c r="N144" s="7">
        <f t="shared" si="43"/>
        <v>71.33</v>
      </c>
      <c r="O144" s="17">
        <v>19</v>
      </c>
    </row>
    <row r="145" ht="16.05" customHeight="1" spans="1:15">
      <c r="A145" s="8">
        <v>135</v>
      </c>
      <c r="B145" s="15" t="s">
        <v>145</v>
      </c>
      <c r="C145" s="15" t="s">
        <v>165</v>
      </c>
      <c r="D145" s="7" t="s">
        <v>19</v>
      </c>
      <c r="E145" s="7">
        <v>83.6</v>
      </c>
      <c r="F145" s="16">
        <f t="shared" si="39"/>
        <v>55.7333333333333</v>
      </c>
      <c r="G145" s="16">
        <f t="shared" si="40"/>
        <v>22.29</v>
      </c>
      <c r="H145" s="17">
        <v>80.6</v>
      </c>
      <c r="I145" s="17"/>
      <c r="J145" s="17"/>
      <c r="K145" s="17"/>
      <c r="L145" s="17">
        <f t="shared" si="41"/>
        <v>80.6</v>
      </c>
      <c r="M145" s="7">
        <f t="shared" si="42"/>
        <v>48.36</v>
      </c>
      <c r="N145" s="7">
        <f t="shared" si="43"/>
        <v>70.65</v>
      </c>
      <c r="O145" s="17">
        <v>20</v>
      </c>
    </row>
    <row r="146" ht="16.05" customHeight="1" spans="1:15">
      <c r="A146" s="8">
        <v>136</v>
      </c>
      <c r="B146" s="15" t="s">
        <v>145</v>
      </c>
      <c r="C146" s="15" t="s">
        <v>166</v>
      </c>
      <c r="D146" s="7" t="s">
        <v>19</v>
      </c>
      <c r="E146" s="7">
        <v>83.8</v>
      </c>
      <c r="F146" s="16">
        <f t="shared" si="39"/>
        <v>55.8666666666667</v>
      </c>
      <c r="G146" s="16">
        <f t="shared" si="40"/>
        <v>22.35</v>
      </c>
      <c r="H146" s="17">
        <v>79.2</v>
      </c>
      <c r="I146" s="17"/>
      <c r="J146" s="17"/>
      <c r="K146" s="17"/>
      <c r="L146" s="17">
        <f t="shared" si="41"/>
        <v>79.2</v>
      </c>
      <c r="M146" s="7">
        <f t="shared" si="42"/>
        <v>47.52</v>
      </c>
      <c r="N146" s="7">
        <f t="shared" si="43"/>
        <v>69.87</v>
      </c>
      <c r="O146" s="17">
        <v>21</v>
      </c>
    </row>
    <row r="147" ht="16.05" customHeight="1" spans="1:15">
      <c r="A147" s="8">
        <v>137</v>
      </c>
      <c r="B147" s="15" t="s">
        <v>145</v>
      </c>
      <c r="C147" s="15" t="s">
        <v>167</v>
      </c>
      <c r="D147" s="7" t="s">
        <v>19</v>
      </c>
      <c r="E147" s="7">
        <v>80.3</v>
      </c>
      <c r="F147" s="16">
        <f t="shared" si="39"/>
        <v>53.5333333333333</v>
      </c>
      <c r="G147" s="16">
        <f t="shared" si="40"/>
        <v>21.41</v>
      </c>
      <c r="H147" s="17">
        <v>79.6</v>
      </c>
      <c r="I147" s="17"/>
      <c r="J147" s="17"/>
      <c r="K147" s="17"/>
      <c r="L147" s="17">
        <f t="shared" si="41"/>
        <v>79.6</v>
      </c>
      <c r="M147" s="7">
        <f t="shared" si="42"/>
        <v>47.76</v>
      </c>
      <c r="N147" s="7">
        <f t="shared" si="43"/>
        <v>69.17</v>
      </c>
      <c r="O147" s="17">
        <v>22</v>
      </c>
    </row>
    <row r="148" ht="16.05" customHeight="1" spans="1:15">
      <c r="A148" s="8">
        <v>138</v>
      </c>
      <c r="B148" s="15" t="s">
        <v>145</v>
      </c>
      <c r="C148" s="15" t="s">
        <v>168</v>
      </c>
      <c r="D148" s="7" t="s">
        <v>19</v>
      </c>
      <c r="E148" s="7">
        <v>76.6</v>
      </c>
      <c r="F148" s="16">
        <f t="shared" si="39"/>
        <v>51.0666666666667</v>
      </c>
      <c r="G148" s="16">
        <f t="shared" si="40"/>
        <v>20.43</v>
      </c>
      <c r="H148" s="17">
        <v>79.4</v>
      </c>
      <c r="I148" s="17"/>
      <c r="J148" s="17"/>
      <c r="K148" s="17"/>
      <c r="L148" s="17">
        <f t="shared" si="41"/>
        <v>79.4</v>
      </c>
      <c r="M148" s="7">
        <f t="shared" si="42"/>
        <v>47.64</v>
      </c>
      <c r="N148" s="7">
        <f t="shared" si="43"/>
        <v>68.07</v>
      </c>
      <c r="O148" s="17">
        <v>23</v>
      </c>
    </row>
    <row r="149" ht="16.05" customHeight="1" spans="1:15">
      <c r="A149" s="8">
        <v>139</v>
      </c>
      <c r="B149" s="15" t="s">
        <v>145</v>
      </c>
      <c r="C149" s="15" t="s">
        <v>169</v>
      </c>
      <c r="D149" s="7" t="s">
        <v>19</v>
      </c>
      <c r="E149" s="7">
        <v>81.2</v>
      </c>
      <c r="F149" s="16">
        <f t="shared" si="39"/>
        <v>54.1333333333333</v>
      </c>
      <c r="G149" s="16">
        <f t="shared" si="40"/>
        <v>21.65</v>
      </c>
      <c r="H149" s="17">
        <v>74.2</v>
      </c>
      <c r="I149" s="17"/>
      <c r="J149" s="17"/>
      <c r="K149" s="17"/>
      <c r="L149" s="17">
        <f t="shared" si="41"/>
        <v>74.2</v>
      </c>
      <c r="M149" s="7">
        <f t="shared" si="42"/>
        <v>44.52</v>
      </c>
      <c r="N149" s="7">
        <f t="shared" si="43"/>
        <v>66.17</v>
      </c>
      <c r="O149" s="17">
        <v>24</v>
      </c>
    </row>
    <row r="150" ht="16.05" customHeight="1" spans="1:15">
      <c r="A150" s="8">
        <v>140</v>
      </c>
      <c r="B150" s="15" t="s">
        <v>145</v>
      </c>
      <c r="C150" s="15" t="s">
        <v>170</v>
      </c>
      <c r="D150" s="7" t="s">
        <v>19</v>
      </c>
      <c r="E150" s="7">
        <v>83.2</v>
      </c>
      <c r="F150" s="16">
        <f t="shared" si="39"/>
        <v>55.4666666666667</v>
      </c>
      <c r="G150" s="16">
        <f t="shared" si="40"/>
        <v>22.19</v>
      </c>
      <c r="H150" s="17" t="s">
        <v>34</v>
      </c>
      <c r="I150" s="17"/>
      <c r="J150" s="17"/>
      <c r="K150" s="17"/>
      <c r="L150" s="17" t="str">
        <f t="shared" si="41"/>
        <v>缺</v>
      </c>
      <c r="M150" s="7">
        <v>0</v>
      </c>
      <c r="N150" s="7">
        <v>0</v>
      </c>
      <c r="O150" s="17" t="s">
        <v>35</v>
      </c>
    </row>
    <row r="151" ht="16.05" customHeight="1" spans="1:15">
      <c r="A151" s="8">
        <v>141</v>
      </c>
      <c r="B151" s="15" t="s">
        <v>145</v>
      </c>
      <c r="C151" s="15" t="s">
        <v>171</v>
      </c>
      <c r="D151" s="7" t="s">
        <v>19</v>
      </c>
      <c r="E151" s="7">
        <v>79.1</v>
      </c>
      <c r="F151" s="16">
        <f t="shared" si="39"/>
        <v>52.7333333333333</v>
      </c>
      <c r="G151" s="16">
        <f t="shared" si="40"/>
        <v>21.09</v>
      </c>
      <c r="H151" s="17" t="s">
        <v>34</v>
      </c>
      <c r="I151" s="17"/>
      <c r="J151" s="17"/>
      <c r="K151" s="17"/>
      <c r="L151" s="17" t="str">
        <f t="shared" si="41"/>
        <v>缺</v>
      </c>
      <c r="M151" s="7">
        <v>0</v>
      </c>
      <c r="N151" s="7">
        <v>0</v>
      </c>
      <c r="O151" s="17" t="s">
        <v>35</v>
      </c>
    </row>
    <row r="152" ht="16.05" customHeight="1" spans="1:15">
      <c r="A152" s="8">
        <v>142</v>
      </c>
      <c r="B152" s="15" t="s">
        <v>145</v>
      </c>
      <c r="C152" s="15" t="s">
        <v>172</v>
      </c>
      <c r="D152" s="7" t="s">
        <v>19</v>
      </c>
      <c r="E152" s="7">
        <v>75</v>
      </c>
      <c r="F152" s="16">
        <f t="shared" si="39"/>
        <v>50</v>
      </c>
      <c r="G152" s="16">
        <f t="shared" si="40"/>
        <v>20</v>
      </c>
      <c r="H152" s="17" t="s">
        <v>34</v>
      </c>
      <c r="I152" s="17"/>
      <c r="J152" s="17"/>
      <c r="K152" s="17"/>
      <c r="L152" s="17" t="str">
        <f t="shared" si="41"/>
        <v>缺</v>
      </c>
      <c r="M152" s="7">
        <v>0</v>
      </c>
      <c r="N152" s="7">
        <v>0</v>
      </c>
      <c r="O152" s="17" t="s">
        <v>35</v>
      </c>
    </row>
    <row r="153" s="1" customFormat="1" ht="16.05" customHeight="1" spans="1:15">
      <c r="A153" s="2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6"/>
    </row>
    <row r="154" ht="16.05" customHeight="1" spans="1:15">
      <c r="A154" s="8">
        <v>143</v>
      </c>
      <c r="B154" s="15" t="s">
        <v>173</v>
      </c>
      <c r="C154" s="15" t="s">
        <v>174</v>
      </c>
      <c r="D154" s="7" t="s">
        <v>19</v>
      </c>
      <c r="E154" s="7">
        <v>102.3</v>
      </c>
      <c r="F154" s="16">
        <f t="shared" ref="F154:F168" si="44">E154/1.5</f>
        <v>68.2</v>
      </c>
      <c r="G154" s="16">
        <f t="shared" ref="G154:G168" si="45">ROUND(F154*0.4,2)</f>
        <v>27.28</v>
      </c>
      <c r="H154" s="17">
        <v>90.09</v>
      </c>
      <c r="I154" s="17"/>
      <c r="J154" s="17"/>
      <c r="K154" s="17"/>
      <c r="L154" s="17">
        <f t="shared" ref="L154:L168" si="46">H154</f>
        <v>90.09</v>
      </c>
      <c r="M154" s="7">
        <f t="shared" ref="M154:M166" si="47">ROUND(L154*0.6,2)</f>
        <v>54.05</v>
      </c>
      <c r="N154" s="7">
        <f t="shared" ref="N154:N166" si="48">G154+M154</f>
        <v>81.33</v>
      </c>
      <c r="O154" s="17">
        <v>1</v>
      </c>
    </row>
    <row r="155" ht="16.05" customHeight="1" spans="1:15">
      <c r="A155" s="8">
        <v>144</v>
      </c>
      <c r="B155" s="15" t="s">
        <v>173</v>
      </c>
      <c r="C155" s="15" t="s">
        <v>175</v>
      </c>
      <c r="D155" s="7" t="s">
        <v>19</v>
      </c>
      <c r="E155" s="7">
        <v>106</v>
      </c>
      <c r="F155" s="16">
        <f t="shared" si="44"/>
        <v>70.6666666666667</v>
      </c>
      <c r="G155" s="16">
        <f t="shared" si="45"/>
        <v>28.27</v>
      </c>
      <c r="H155" s="17">
        <v>84.97</v>
      </c>
      <c r="I155" s="17"/>
      <c r="J155" s="17"/>
      <c r="K155" s="17"/>
      <c r="L155" s="17">
        <f t="shared" si="46"/>
        <v>84.97</v>
      </c>
      <c r="M155" s="7">
        <f t="shared" si="47"/>
        <v>50.98</v>
      </c>
      <c r="N155" s="7">
        <f t="shared" si="48"/>
        <v>79.25</v>
      </c>
      <c r="O155" s="17">
        <v>2</v>
      </c>
    </row>
    <row r="156" ht="16.05" customHeight="1" spans="1:15">
      <c r="A156" s="8">
        <v>145</v>
      </c>
      <c r="B156" s="15" t="s">
        <v>173</v>
      </c>
      <c r="C156" s="15" t="s">
        <v>176</v>
      </c>
      <c r="D156" s="7" t="s">
        <v>19</v>
      </c>
      <c r="E156" s="7">
        <v>99.6</v>
      </c>
      <c r="F156" s="16">
        <f t="shared" si="44"/>
        <v>66.4</v>
      </c>
      <c r="G156" s="16">
        <f t="shared" si="45"/>
        <v>26.56</v>
      </c>
      <c r="H156" s="17">
        <v>87.52</v>
      </c>
      <c r="I156" s="17"/>
      <c r="J156" s="17"/>
      <c r="K156" s="17"/>
      <c r="L156" s="17">
        <f t="shared" si="46"/>
        <v>87.52</v>
      </c>
      <c r="M156" s="7">
        <f t="shared" si="47"/>
        <v>52.51</v>
      </c>
      <c r="N156" s="7">
        <f t="shared" si="48"/>
        <v>79.07</v>
      </c>
      <c r="O156" s="17">
        <v>3</v>
      </c>
    </row>
    <row r="157" ht="16.05" customHeight="1" spans="1:15">
      <c r="A157" s="8">
        <v>146</v>
      </c>
      <c r="B157" s="15" t="s">
        <v>173</v>
      </c>
      <c r="C157" s="15" t="s">
        <v>177</v>
      </c>
      <c r="D157" s="7" t="s">
        <v>19</v>
      </c>
      <c r="E157" s="7">
        <v>88.6</v>
      </c>
      <c r="F157" s="16">
        <f t="shared" si="44"/>
        <v>59.0666666666667</v>
      </c>
      <c r="G157" s="16">
        <f t="shared" si="45"/>
        <v>23.63</v>
      </c>
      <c r="H157" s="17">
        <v>88.74</v>
      </c>
      <c r="I157" s="17"/>
      <c r="J157" s="17"/>
      <c r="K157" s="17"/>
      <c r="L157" s="17">
        <f t="shared" si="46"/>
        <v>88.74</v>
      </c>
      <c r="M157" s="7">
        <f t="shared" si="47"/>
        <v>53.24</v>
      </c>
      <c r="N157" s="7">
        <f t="shared" si="48"/>
        <v>76.87</v>
      </c>
      <c r="O157" s="17">
        <v>4</v>
      </c>
    </row>
    <row r="158" ht="16.05" customHeight="1" spans="1:15">
      <c r="A158" s="8">
        <v>147</v>
      </c>
      <c r="B158" s="15" t="s">
        <v>173</v>
      </c>
      <c r="C158" s="15" t="s">
        <v>178</v>
      </c>
      <c r="D158" s="7" t="s">
        <v>19</v>
      </c>
      <c r="E158" s="7">
        <v>88.8</v>
      </c>
      <c r="F158" s="16">
        <f t="shared" si="44"/>
        <v>59.2</v>
      </c>
      <c r="G158" s="16">
        <f t="shared" si="45"/>
        <v>23.68</v>
      </c>
      <c r="H158" s="17">
        <v>88.32</v>
      </c>
      <c r="I158" s="17"/>
      <c r="J158" s="17"/>
      <c r="K158" s="17"/>
      <c r="L158" s="17">
        <f t="shared" si="46"/>
        <v>88.32</v>
      </c>
      <c r="M158" s="7">
        <f t="shared" si="47"/>
        <v>52.99</v>
      </c>
      <c r="N158" s="7">
        <f t="shared" si="48"/>
        <v>76.67</v>
      </c>
      <c r="O158" s="17">
        <v>5</v>
      </c>
    </row>
    <row r="159" ht="16.05" customHeight="1" spans="1:15">
      <c r="A159" s="8">
        <v>148</v>
      </c>
      <c r="B159" s="15" t="s">
        <v>173</v>
      </c>
      <c r="C159" s="15" t="s">
        <v>179</v>
      </c>
      <c r="D159" s="7" t="s">
        <v>19</v>
      </c>
      <c r="E159" s="7">
        <v>82.9</v>
      </c>
      <c r="F159" s="16">
        <f t="shared" si="44"/>
        <v>55.2666666666667</v>
      </c>
      <c r="G159" s="16">
        <f t="shared" si="45"/>
        <v>22.11</v>
      </c>
      <c r="H159" s="17">
        <v>90.73</v>
      </c>
      <c r="I159" s="17"/>
      <c r="J159" s="17"/>
      <c r="K159" s="17"/>
      <c r="L159" s="17">
        <f t="shared" si="46"/>
        <v>90.73</v>
      </c>
      <c r="M159" s="7">
        <f t="shared" si="47"/>
        <v>54.44</v>
      </c>
      <c r="N159" s="7">
        <f t="shared" si="48"/>
        <v>76.55</v>
      </c>
      <c r="O159" s="17">
        <v>6</v>
      </c>
    </row>
    <row r="160" ht="16.05" customHeight="1" spans="1:15">
      <c r="A160" s="8">
        <v>149</v>
      </c>
      <c r="B160" s="15" t="s">
        <v>173</v>
      </c>
      <c r="C160" s="15" t="s">
        <v>180</v>
      </c>
      <c r="D160" s="7" t="s">
        <v>19</v>
      </c>
      <c r="E160" s="7">
        <v>87.8</v>
      </c>
      <c r="F160" s="16">
        <f t="shared" si="44"/>
        <v>58.5333333333333</v>
      </c>
      <c r="G160" s="16">
        <f t="shared" si="45"/>
        <v>23.41</v>
      </c>
      <c r="H160" s="17">
        <v>87.22</v>
      </c>
      <c r="I160" s="17"/>
      <c r="J160" s="17"/>
      <c r="K160" s="17"/>
      <c r="L160" s="17">
        <f t="shared" si="46"/>
        <v>87.22</v>
      </c>
      <c r="M160" s="7">
        <f t="shared" si="47"/>
        <v>52.33</v>
      </c>
      <c r="N160" s="7">
        <f t="shared" si="48"/>
        <v>75.74</v>
      </c>
      <c r="O160" s="17">
        <v>7</v>
      </c>
    </row>
    <row r="161" ht="18" customHeight="1" spans="1:15">
      <c r="A161" s="8">
        <v>150</v>
      </c>
      <c r="B161" s="15" t="s">
        <v>173</v>
      </c>
      <c r="C161" s="15" t="s">
        <v>181</v>
      </c>
      <c r="D161" s="7" t="s">
        <v>19</v>
      </c>
      <c r="E161" s="7">
        <v>78.8</v>
      </c>
      <c r="F161" s="16">
        <f t="shared" si="44"/>
        <v>52.5333333333333</v>
      </c>
      <c r="G161" s="16">
        <f t="shared" si="45"/>
        <v>21.01</v>
      </c>
      <c r="H161" s="17">
        <v>90.79</v>
      </c>
      <c r="I161" s="17"/>
      <c r="J161" s="17"/>
      <c r="K161" s="17"/>
      <c r="L161" s="17">
        <f t="shared" si="46"/>
        <v>90.79</v>
      </c>
      <c r="M161" s="7">
        <f t="shared" si="47"/>
        <v>54.47</v>
      </c>
      <c r="N161" s="7">
        <f t="shared" si="48"/>
        <v>75.48</v>
      </c>
      <c r="O161" s="17">
        <v>8</v>
      </c>
    </row>
    <row r="162" ht="16.05" customHeight="1" spans="1:15">
      <c r="A162" s="8">
        <v>151</v>
      </c>
      <c r="B162" s="15" t="s">
        <v>173</v>
      </c>
      <c r="C162" s="15" t="s">
        <v>182</v>
      </c>
      <c r="D162" s="7" t="s">
        <v>19</v>
      </c>
      <c r="E162" s="7">
        <v>82.8</v>
      </c>
      <c r="F162" s="16">
        <f t="shared" si="44"/>
        <v>55.2</v>
      </c>
      <c r="G162" s="16">
        <f t="shared" si="45"/>
        <v>22.08</v>
      </c>
      <c r="H162" s="17">
        <v>89</v>
      </c>
      <c r="I162" s="17"/>
      <c r="J162" s="17"/>
      <c r="K162" s="17"/>
      <c r="L162" s="17">
        <f t="shared" si="46"/>
        <v>89</v>
      </c>
      <c r="M162" s="7">
        <f t="shared" si="47"/>
        <v>53.4</v>
      </c>
      <c r="N162" s="7">
        <f t="shared" si="48"/>
        <v>75.48</v>
      </c>
      <c r="O162" s="17">
        <v>8</v>
      </c>
    </row>
    <row r="163" ht="16.05" customHeight="1" spans="1:15">
      <c r="A163" s="8">
        <v>152</v>
      </c>
      <c r="B163" s="15" t="s">
        <v>173</v>
      </c>
      <c r="C163" s="15" t="s">
        <v>183</v>
      </c>
      <c r="D163" s="7" t="s">
        <v>19</v>
      </c>
      <c r="E163" s="7">
        <v>85.7</v>
      </c>
      <c r="F163" s="16">
        <f t="shared" si="44"/>
        <v>57.1333333333333</v>
      </c>
      <c r="G163" s="16">
        <f t="shared" si="45"/>
        <v>22.85</v>
      </c>
      <c r="H163" s="17">
        <v>87</v>
      </c>
      <c r="I163" s="17"/>
      <c r="J163" s="17"/>
      <c r="K163" s="17"/>
      <c r="L163" s="17">
        <f t="shared" si="46"/>
        <v>87</v>
      </c>
      <c r="M163" s="7">
        <f t="shared" si="47"/>
        <v>52.2</v>
      </c>
      <c r="N163" s="7">
        <f t="shared" si="48"/>
        <v>75.05</v>
      </c>
      <c r="O163" s="17">
        <v>10</v>
      </c>
    </row>
    <row r="164" ht="16.05" customHeight="1" spans="1:15">
      <c r="A164" s="8">
        <v>153</v>
      </c>
      <c r="B164" s="15" t="s">
        <v>173</v>
      </c>
      <c r="C164" s="15" t="s">
        <v>184</v>
      </c>
      <c r="D164" s="7" t="s">
        <v>38</v>
      </c>
      <c r="E164" s="7">
        <v>75.8</v>
      </c>
      <c r="F164" s="16">
        <f t="shared" si="44"/>
        <v>50.5333333333333</v>
      </c>
      <c r="G164" s="16">
        <f t="shared" si="45"/>
        <v>20.21</v>
      </c>
      <c r="H164" s="17">
        <v>85.01</v>
      </c>
      <c r="I164" s="17"/>
      <c r="J164" s="17"/>
      <c r="K164" s="17"/>
      <c r="L164" s="17">
        <f t="shared" si="46"/>
        <v>85.01</v>
      </c>
      <c r="M164" s="7">
        <f t="shared" si="47"/>
        <v>51.01</v>
      </c>
      <c r="N164" s="7">
        <f t="shared" si="48"/>
        <v>71.22</v>
      </c>
      <c r="O164" s="17">
        <v>11</v>
      </c>
    </row>
    <row r="165" ht="16.05" customHeight="1" spans="1:15">
      <c r="A165" s="8">
        <v>154</v>
      </c>
      <c r="B165" s="15" t="s">
        <v>173</v>
      </c>
      <c r="C165" s="15" t="s">
        <v>185</v>
      </c>
      <c r="D165" s="7" t="s">
        <v>19</v>
      </c>
      <c r="E165" s="7">
        <v>78.3</v>
      </c>
      <c r="F165" s="16">
        <f t="shared" si="44"/>
        <v>52.2</v>
      </c>
      <c r="G165" s="16">
        <f t="shared" si="45"/>
        <v>20.88</v>
      </c>
      <c r="H165" s="17">
        <v>80.36</v>
      </c>
      <c r="I165" s="17"/>
      <c r="J165" s="17"/>
      <c r="K165" s="17"/>
      <c r="L165" s="17">
        <f t="shared" si="46"/>
        <v>80.36</v>
      </c>
      <c r="M165" s="7">
        <f t="shared" si="47"/>
        <v>48.22</v>
      </c>
      <c r="N165" s="7">
        <f t="shared" si="48"/>
        <v>69.1</v>
      </c>
      <c r="O165" s="17">
        <v>12</v>
      </c>
    </row>
    <row r="166" ht="16.05" customHeight="1" spans="1:15">
      <c r="A166" s="8">
        <v>155</v>
      </c>
      <c r="B166" s="15" t="s">
        <v>173</v>
      </c>
      <c r="C166" s="15" t="s">
        <v>186</v>
      </c>
      <c r="D166" s="7" t="s">
        <v>19</v>
      </c>
      <c r="E166" s="7">
        <v>79.4</v>
      </c>
      <c r="F166" s="16">
        <f t="shared" si="44"/>
        <v>52.9333333333333</v>
      </c>
      <c r="G166" s="16">
        <f t="shared" si="45"/>
        <v>21.17</v>
      </c>
      <c r="H166" s="17">
        <v>79.84</v>
      </c>
      <c r="I166" s="17"/>
      <c r="J166" s="17"/>
      <c r="K166" s="17"/>
      <c r="L166" s="17">
        <f t="shared" si="46"/>
        <v>79.84</v>
      </c>
      <c r="M166" s="7">
        <f t="shared" si="47"/>
        <v>47.9</v>
      </c>
      <c r="N166" s="7">
        <f t="shared" si="48"/>
        <v>69.07</v>
      </c>
      <c r="O166" s="17">
        <v>13</v>
      </c>
    </row>
    <row r="167" ht="16.05" customHeight="1" spans="1:15">
      <c r="A167" s="8">
        <v>156</v>
      </c>
      <c r="B167" s="15" t="s">
        <v>173</v>
      </c>
      <c r="C167" s="15" t="s">
        <v>187</v>
      </c>
      <c r="D167" s="7" t="s">
        <v>19</v>
      </c>
      <c r="E167" s="7">
        <v>75.7</v>
      </c>
      <c r="F167" s="16">
        <f t="shared" si="44"/>
        <v>50.4666666666667</v>
      </c>
      <c r="G167" s="16">
        <f t="shared" si="45"/>
        <v>20.19</v>
      </c>
      <c r="H167" s="17" t="s">
        <v>34</v>
      </c>
      <c r="I167" s="17"/>
      <c r="J167" s="17"/>
      <c r="K167" s="17"/>
      <c r="L167" s="17" t="str">
        <f t="shared" si="46"/>
        <v>缺</v>
      </c>
      <c r="M167" s="7">
        <v>0</v>
      </c>
      <c r="N167" s="7">
        <v>0</v>
      </c>
      <c r="O167" s="17" t="s">
        <v>35</v>
      </c>
    </row>
    <row r="168" ht="16.05" customHeight="1" spans="1:15">
      <c r="A168" s="8">
        <v>157</v>
      </c>
      <c r="B168" s="15" t="s">
        <v>173</v>
      </c>
      <c r="C168" s="15" t="s">
        <v>188</v>
      </c>
      <c r="D168" s="7" t="s">
        <v>19</v>
      </c>
      <c r="E168" s="7">
        <v>71.5</v>
      </c>
      <c r="F168" s="16">
        <f t="shared" si="44"/>
        <v>47.6666666666667</v>
      </c>
      <c r="G168" s="16">
        <f t="shared" si="45"/>
        <v>19.07</v>
      </c>
      <c r="H168" s="17" t="s">
        <v>34</v>
      </c>
      <c r="I168" s="17"/>
      <c r="J168" s="17"/>
      <c r="K168" s="17"/>
      <c r="L168" s="17" t="str">
        <f t="shared" si="46"/>
        <v>缺</v>
      </c>
      <c r="M168" s="7">
        <v>0</v>
      </c>
      <c r="N168" s="7">
        <v>0</v>
      </c>
      <c r="O168" s="17" t="s">
        <v>35</v>
      </c>
    </row>
    <row r="169" ht="16.05" customHeight="1" spans="1:15">
      <c r="A169" s="20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6"/>
    </row>
    <row r="170" ht="16.05" customHeight="1" spans="1:15">
      <c r="A170" s="8">
        <v>158</v>
      </c>
      <c r="B170" s="15" t="s">
        <v>189</v>
      </c>
      <c r="C170" s="15" t="s">
        <v>190</v>
      </c>
      <c r="D170" s="7" t="s">
        <v>19</v>
      </c>
      <c r="E170" s="7">
        <v>113.5</v>
      </c>
      <c r="F170" s="16">
        <f t="shared" ref="F170:F178" si="49">E170/1.5</f>
        <v>75.6666666666667</v>
      </c>
      <c r="G170" s="16">
        <f t="shared" ref="G170:G178" si="50">ROUND(F170*0.4,2)</f>
        <v>30.27</v>
      </c>
      <c r="H170" s="17">
        <v>88.8</v>
      </c>
      <c r="I170" s="17"/>
      <c r="J170" s="17"/>
      <c r="K170" s="17"/>
      <c r="L170" s="17">
        <f t="shared" ref="L170:L178" si="51">H170</f>
        <v>88.8</v>
      </c>
      <c r="M170" s="17">
        <f t="shared" ref="M170:M177" si="52">ROUND(L170*0.6,2)</f>
        <v>53.28</v>
      </c>
      <c r="N170" s="17">
        <f t="shared" ref="N170:N177" si="53">G170+M170</f>
        <v>83.55</v>
      </c>
      <c r="O170" s="17">
        <v>1</v>
      </c>
    </row>
    <row r="171" ht="16.05" customHeight="1" spans="1:15">
      <c r="A171" s="8">
        <v>159</v>
      </c>
      <c r="B171" s="15" t="s">
        <v>189</v>
      </c>
      <c r="C171" s="15" t="s">
        <v>191</v>
      </c>
      <c r="D171" s="7" t="s">
        <v>19</v>
      </c>
      <c r="E171" s="7">
        <v>110.2</v>
      </c>
      <c r="F171" s="16">
        <f t="shared" si="49"/>
        <v>73.4666666666667</v>
      </c>
      <c r="G171" s="16">
        <f t="shared" si="50"/>
        <v>29.39</v>
      </c>
      <c r="H171" s="17">
        <v>89.8</v>
      </c>
      <c r="I171" s="17"/>
      <c r="J171" s="17"/>
      <c r="K171" s="17"/>
      <c r="L171" s="17">
        <f t="shared" si="51"/>
        <v>89.8</v>
      </c>
      <c r="M171" s="17">
        <f t="shared" si="52"/>
        <v>53.88</v>
      </c>
      <c r="N171" s="17">
        <f t="shared" si="53"/>
        <v>83.27</v>
      </c>
      <c r="O171" s="17">
        <v>2</v>
      </c>
    </row>
    <row r="172" ht="16.05" customHeight="1" spans="1:15">
      <c r="A172" s="8">
        <v>160</v>
      </c>
      <c r="B172" s="15" t="s">
        <v>189</v>
      </c>
      <c r="C172" s="15" t="s">
        <v>192</v>
      </c>
      <c r="D172" s="7" t="s">
        <v>19</v>
      </c>
      <c r="E172" s="7">
        <v>109.6</v>
      </c>
      <c r="F172" s="16">
        <f t="shared" si="49"/>
        <v>73.0666666666667</v>
      </c>
      <c r="G172" s="16">
        <f t="shared" si="50"/>
        <v>29.23</v>
      </c>
      <c r="H172" s="17">
        <v>87.8</v>
      </c>
      <c r="I172" s="17"/>
      <c r="J172" s="17"/>
      <c r="K172" s="17"/>
      <c r="L172" s="17">
        <f t="shared" si="51"/>
        <v>87.8</v>
      </c>
      <c r="M172" s="17">
        <f t="shared" si="52"/>
        <v>52.68</v>
      </c>
      <c r="N172" s="17">
        <f t="shared" si="53"/>
        <v>81.91</v>
      </c>
      <c r="O172" s="17">
        <v>3</v>
      </c>
    </row>
    <row r="173" ht="16.05" customHeight="1" spans="1:15">
      <c r="A173" s="8">
        <v>161</v>
      </c>
      <c r="B173" s="15" t="s">
        <v>189</v>
      </c>
      <c r="C173" s="15" t="s">
        <v>193</v>
      </c>
      <c r="D173" s="7" t="s">
        <v>19</v>
      </c>
      <c r="E173" s="7">
        <v>105.7</v>
      </c>
      <c r="F173" s="16">
        <f t="shared" si="49"/>
        <v>70.4666666666667</v>
      </c>
      <c r="G173" s="16">
        <f t="shared" si="50"/>
        <v>28.19</v>
      </c>
      <c r="H173" s="17">
        <v>89.2</v>
      </c>
      <c r="I173" s="17"/>
      <c r="J173" s="17"/>
      <c r="K173" s="17"/>
      <c r="L173" s="17">
        <f t="shared" si="51"/>
        <v>89.2</v>
      </c>
      <c r="M173" s="17">
        <f t="shared" si="52"/>
        <v>53.52</v>
      </c>
      <c r="N173" s="17">
        <f t="shared" si="53"/>
        <v>81.71</v>
      </c>
      <c r="O173" s="17">
        <v>4</v>
      </c>
    </row>
    <row r="174" ht="16.05" customHeight="1" spans="1:15">
      <c r="A174" s="8">
        <v>162</v>
      </c>
      <c r="B174" s="15" t="s">
        <v>189</v>
      </c>
      <c r="C174" s="15" t="s">
        <v>194</v>
      </c>
      <c r="D174" s="7" t="s">
        <v>19</v>
      </c>
      <c r="E174" s="7">
        <v>106.4</v>
      </c>
      <c r="F174" s="16">
        <f t="shared" si="49"/>
        <v>70.9333333333333</v>
      </c>
      <c r="G174" s="16">
        <f t="shared" si="50"/>
        <v>28.37</v>
      </c>
      <c r="H174" s="17">
        <v>88.4</v>
      </c>
      <c r="I174" s="17"/>
      <c r="J174" s="17"/>
      <c r="K174" s="17"/>
      <c r="L174" s="17">
        <f t="shared" si="51"/>
        <v>88.4</v>
      </c>
      <c r="M174" s="17">
        <f t="shared" si="52"/>
        <v>53.04</v>
      </c>
      <c r="N174" s="17">
        <f t="shared" si="53"/>
        <v>81.41</v>
      </c>
      <c r="O174" s="17">
        <v>5</v>
      </c>
    </row>
    <row r="175" ht="16.05" customHeight="1" spans="1:15">
      <c r="A175" s="8">
        <v>163</v>
      </c>
      <c r="B175" s="15" t="s">
        <v>189</v>
      </c>
      <c r="C175" s="15" t="s">
        <v>195</v>
      </c>
      <c r="D175" s="7" t="s">
        <v>38</v>
      </c>
      <c r="E175" s="7">
        <v>100.4</v>
      </c>
      <c r="F175" s="16">
        <f t="shared" si="49"/>
        <v>66.9333333333333</v>
      </c>
      <c r="G175" s="16">
        <f t="shared" si="50"/>
        <v>26.77</v>
      </c>
      <c r="H175" s="17">
        <v>86.2</v>
      </c>
      <c r="I175" s="17"/>
      <c r="J175" s="17"/>
      <c r="K175" s="17"/>
      <c r="L175" s="17">
        <f t="shared" si="51"/>
        <v>86.2</v>
      </c>
      <c r="M175" s="17">
        <f t="shared" si="52"/>
        <v>51.72</v>
      </c>
      <c r="N175" s="17">
        <f t="shared" si="53"/>
        <v>78.49</v>
      </c>
      <c r="O175" s="17">
        <v>6</v>
      </c>
    </row>
    <row r="176" ht="16.05" customHeight="1" spans="1:15">
      <c r="A176" s="8">
        <v>164</v>
      </c>
      <c r="B176" s="15" t="s">
        <v>189</v>
      </c>
      <c r="C176" s="15" t="s">
        <v>196</v>
      </c>
      <c r="D176" s="7" t="s">
        <v>19</v>
      </c>
      <c r="E176" s="7">
        <v>101.9</v>
      </c>
      <c r="F176" s="16">
        <f t="shared" si="49"/>
        <v>67.9333333333333</v>
      </c>
      <c r="G176" s="16">
        <f t="shared" si="50"/>
        <v>27.17</v>
      </c>
      <c r="H176" s="17">
        <v>85.2</v>
      </c>
      <c r="I176" s="17"/>
      <c r="J176" s="17"/>
      <c r="K176" s="17"/>
      <c r="L176" s="17">
        <f t="shared" si="51"/>
        <v>85.2</v>
      </c>
      <c r="M176" s="17">
        <f t="shared" si="52"/>
        <v>51.12</v>
      </c>
      <c r="N176" s="17">
        <f t="shared" si="53"/>
        <v>78.29</v>
      </c>
      <c r="O176" s="17">
        <v>7</v>
      </c>
    </row>
    <row r="177" ht="16.05" customHeight="1" spans="1:15">
      <c r="A177" s="8">
        <v>165</v>
      </c>
      <c r="B177" s="15" t="s">
        <v>189</v>
      </c>
      <c r="C177" s="15" t="s">
        <v>197</v>
      </c>
      <c r="D177" s="7" t="s">
        <v>38</v>
      </c>
      <c r="E177" s="7">
        <v>97.7</v>
      </c>
      <c r="F177" s="16">
        <f t="shared" si="49"/>
        <v>65.1333333333333</v>
      </c>
      <c r="G177" s="16">
        <f t="shared" si="50"/>
        <v>26.05</v>
      </c>
      <c r="H177" s="17">
        <v>86.4</v>
      </c>
      <c r="I177" s="17"/>
      <c r="J177" s="17"/>
      <c r="K177" s="17"/>
      <c r="L177" s="17">
        <f t="shared" si="51"/>
        <v>86.4</v>
      </c>
      <c r="M177" s="17">
        <f t="shared" si="52"/>
        <v>51.84</v>
      </c>
      <c r="N177" s="17">
        <f t="shared" si="53"/>
        <v>77.89</v>
      </c>
      <c r="O177" s="17">
        <v>8</v>
      </c>
    </row>
    <row r="178" ht="16.05" customHeight="1" spans="1:15">
      <c r="A178" s="8">
        <v>166</v>
      </c>
      <c r="B178" s="15" t="s">
        <v>189</v>
      </c>
      <c r="C178" s="15" t="s">
        <v>198</v>
      </c>
      <c r="D178" s="7" t="s">
        <v>19</v>
      </c>
      <c r="E178" s="7">
        <v>97.8</v>
      </c>
      <c r="F178" s="16">
        <f t="shared" si="49"/>
        <v>65.2</v>
      </c>
      <c r="G178" s="16">
        <f t="shared" si="50"/>
        <v>26.08</v>
      </c>
      <c r="H178" s="17" t="s">
        <v>34</v>
      </c>
      <c r="I178" s="17"/>
      <c r="J178" s="17"/>
      <c r="K178" s="17"/>
      <c r="L178" s="17" t="str">
        <f t="shared" si="51"/>
        <v>缺</v>
      </c>
      <c r="M178" s="17">
        <v>0</v>
      </c>
      <c r="N178" s="17">
        <v>0</v>
      </c>
      <c r="O178" s="17" t="s">
        <v>35</v>
      </c>
    </row>
    <row r="179" ht="16.05" customHeight="1" spans="1:15">
      <c r="A179" s="20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6"/>
    </row>
    <row r="180" ht="16.05" customHeight="1" spans="1:15">
      <c r="A180" s="8">
        <v>167</v>
      </c>
      <c r="B180" s="15" t="s">
        <v>199</v>
      </c>
      <c r="C180" s="15" t="s">
        <v>200</v>
      </c>
      <c r="D180" s="7" t="s">
        <v>38</v>
      </c>
      <c r="E180" s="7">
        <v>96.6</v>
      </c>
      <c r="F180" s="16">
        <f>E180/1.5</f>
        <v>64.4</v>
      </c>
      <c r="G180" s="16">
        <f>F180*0.4</f>
        <v>25.76</v>
      </c>
      <c r="H180" s="17">
        <v>86.4</v>
      </c>
      <c r="I180" s="17"/>
      <c r="J180" s="17"/>
      <c r="K180" s="17"/>
      <c r="L180" s="17">
        <f>H180</f>
        <v>86.4</v>
      </c>
      <c r="M180" s="17">
        <f>L180*0.6</f>
        <v>51.84</v>
      </c>
      <c r="N180" s="17">
        <f t="shared" ref="N180:N192" si="54">G180+M180</f>
        <v>77.6</v>
      </c>
      <c r="O180" s="17">
        <v>1</v>
      </c>
    </row>
    <row r="181" ht="16.05" customHeight="1" spans="1:15">
      <c r="A181" s="8">
        <v>168</v>
      </c>
      <c r="B181" s="15" t="s">
        <v>199</v>
      </c>
      <c r="C181" s="15" t="s">
        <v>201</v>
      </c>
      <c r="D181" s="7" t="s">
        <v>19</v>
      </c>
      <c r="E181" s="7">
        <v>92.5</v>
      </c>
      <c r="F181" s="16">
        <f>E181/1.5</f>
        <v>61.6666666666667</v>
      </c>
      <c r="G181" s="16">
        <f>F181*0.4</f>
        <v>24.6666666666667</v>
      </c>
      <c r="H181" s="17">
        <v>83.2</v>
      </c>
      <c r="I181" s="17"/>
      <c r="J181" s="17"/>
      <c r="K181" s="17"/>
      <c r="L181" s="17">
        <f>H181</f>
        <v>83.2</v>
      </c>
      <c r="M181" s="17">
        <f>L181*0.6</f>
        <v>49.92</v>
      </c>
      <c r="N181" s="17">
        <f t="shared" si="54"/>
        <v>74.5866666666667</v>
      </c>
      <c r="O181" s="17">
        <v>2</v>
      </c>
    </row>
    <row r="182" ht="16.05" customHeight="1" spans="1:15">
      <c r="A182" s="8">
        <v>169</v>
      </c>
      <c r="B182" s="15" t="s">
        <v>199</v>
      </c>
      <c r="C182" s="15" t="s">
        <v>202</v>
      </c>
      <c r="D182" s="7" t="s">
        <v>19</v>
      </c>
      <c r="E182" s="7">
        <v>77.3</v>
      </c>
      <c r="F182" s="16">
        <f>E182/1.5</f>
        <v>51.5333333333333</v>
      </c>
      <c r="G182" s="16">
        <f>F182*0.4</f>
        <v>20.6133333333333</v>
      </c>
      <c r="H182" s="17">
        <v>82.8</v>
      </c>
      <c r="I182" s="17"/>
      <c r="J182" s="17"/>
      <c r="K182" s="17"/>
      <c r="L182" s="17">
        <f>H182</f>
        <v>82.8</v>
      </c>
      <c r="M182" s="17">
        <f>L182*0.6</f>
        <v>49.68</v>
      </c>
      <c r="N182" s="17">
        <f t="shared" si="54"/>
        <v>70.2933333333333</v>
      </c>
      <c r="O182" s="17">
        <v>3</v>
      </c>
    </row>
    <row r="183" ht="15" spans="1:15">
      <c r="A183" s="20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6"/>
    </row>
    <row r="184" ht="15" spans="1:15">
      <c r="A184" s="17">
        <v>170</v>
      </c>
      <c r="B184" s="15" t="s">
        <v>203</v>
      </c>
      <c r="C184" s="7" t="s">
        <v>204</v>
      </c>
      <c r="D184" s="7" t="s">
        <v>19</v>
      </c>
      <c r="E184" s="7">
        <v>96</v>
      </c>
      <c r="F184" s="16">
        <f t="shared" ref="F184:F192" si="55">E184/1.5</f>
        <v>64</v>
      </c>
      <c r="G184" s="16">
        <f t="shared" ref="G184:G192" si="56">ROUND(F184*0.4,2)</f>
        <v>25.6</v>
      </c>
      <c r="H184" s="17">
        <v>86.8</v>
      </c>
      <c r="I184" s="7">
        <f t="shared" ref="I184:I192" si="57">ROUND(H184*0.5,2)</f>
        <v>43.4</v>
      </c>
      <c r="J184" s="17">
        <v>85.6</v>
      </c>
      <c r="K184" s="7">
        <f t="shared" ref="K184:K192" si="58">ROUND(J184*0.5,2)</f>
        <v>42.8</v>
      </c>
      <c r="L184" s="7">
        <f t="shared" ref="L184:L192" si="59">I184+K184</f>
        <v>86.2</v>
      </c>
      <c r="M184" s="7">
        <f t="shared" ref="M184:M192" si="60">ROUND(L184*0.6,2)</f>
        <v>51.72</v>
      </c>
      <c r="N184" s="7">
        <f t="shared" si="54"/>
        <v>77.32</v>
      </c>
      <c r="O184" s="17">
        <v>1</v>
      </c>
    </row>
    <row r="185" ht="15" spans="1:15">
      <c r="A185" s="17">
        <v>171</v>
      </c>
      <c r="B185" s="15" t="s">
        <v>203</v>
      </c>
      <c r="C185" s="7" t="s">
        <v>205</v>
      </c>
      <c r="D185" s="7" t="s">
        <v>19</v>
      </c>
      <c r="E185" s="7">
        <v>83</v>
      </c>
      <c r="F185" s="16">
        <f t="shared" si="55"/>
        <v>55.3333333333333</v>
      </c>
      <c r="G185" s="16">
        <f t="shared" si="56"/>
        <v>22.13</v>
      </c>
      <c r="H185" s="17">
        <v>90.5</v>
      </c>
      <c r="I185" s="7">
        <f t="shared" si="57"/>
        <v>45.25</v>
      </c>
      <c r="J185" s="17">
        <v>93.2</v>
      </c>
      <c r="K185" s="7">
        <f t="shared" si="58"/>
        <v>46.6</v>
      </c>
      <c r="L185" s="7">
        <f t="shared" si="59"/>
        <v>91.85</v>
      </c>
      <c r="M185" s="7">
        <f t="shared" si="60"/>
        <v>55.11</v>
      </c>
      <c r="N185" s="7">
        <f t="shared" si="54"/>
        <v>77.24</v>
      </c>
      <c r="O185" s="17">
        <v>2</v>
      </c>
    </row>
    <row r="186" ht="15" spans="1:15">
      <c r="A186" s="17">
        <v>172</v>
      </c>
      <c r="B186" s="15" t="s">
        <v>203</v>
      </c>
      <c r="C186" s="7" t="s">
        <v>206</v>
      </c>
      <c r="D186" s="7" t="s">
        <v>19</v>
      </c>
      <c r="E186" s="7">
        <v>92.8</v>
      </c>
      <c r="F186" s="16">
        <f t="shared" si="55"/>
        <v>61.8666666666667</v>
      </c>
      <c r="G186" s="16">
        <f t="shared" si="56"/>
        <v>24.75</v>
      </c>
      <c r="H186" s="17">
        <v>84.3</v>
      </c>
      <c r="I186" s="7">
        <f t="shared" si="57"/>
        <v>42.15</v>
      </c>
      <c r="J186" s="17">
        <v>90.1</v>
      </c>
      <c r="K186" s="7">
        <f t="shared" si="58"/>
        <v>45.05</v>
      </c>
      <c r="L186" s="7">
        <f t="shared" si="59"/>
        <v>87.2</v>
      </c>
      <c r="M186" s="7">
        <f t="shared" si="60"/>
        <v>52.32</v>
      </c>
      <c r="N186" s="7">
        <f t="shared" si="54"/>
        <v>77.07</v>
      </c>
      <c r="O186" s="17">
        <v>3</v>
      </c>
    </row>
    <row r="187" ht="15" spans="1:15">
      <c r="A187" s="17">
        <v>173</v>
      </c>
      <c r="B187" s="15" t="s">
        <v>203</v>
      </c>
      <c r="C187" s="7" t="s">
        <v>207</v>
      </c>
      <c r="D187" s="7" t="s">
        <v>19</v>
      </c>
      <c r="E187" s="7">
        <v>83.5</v>
      </c>
      <c r="F187" s="16">
        <f t="shared" si="55"/>
        <v>55.6666666666667</v>
      </c>
      <c r="G187" s="16">
        <f t="shared" si="56"/>
        <v>22.27</v>
      </c>
      <c r="H187" s="17">
        <v>89.5</v>
      </c>
      <c r="I187" s="7">
        <f t="shared" si="57"/>
        <v>44.75</v>
      </c>
      <c r="J187" s="17">
        <v>90.5</v>
      </c>
      <c r="K187" s="7">
        <f t="shared" si="58"/>
        <v>45.25</v>
      </c>
      <c r="L187" s="7">
        <f t="shared" si="59"/>
        <v>90</v>
      </c>
      <c r="M187" s="7">
        <f t="shared" si="60"/>
        <v>54</v>
      </c>
      <c r="N187" s="7">
        <f t="shared" si="54"/>
        <v>76.27</v>
      </c>
      <c r="O187" s="17">
        <v>4</v>
      </c>
    </row>
    <row r="188" ht="15" spans="1:15">
      <c r="A188" s="17">
        <v>174</v>
      </c>
      <c r="B188" s="15" t="s">
        <v>203</v>
      </c>
      <c r="C188" s="7" t="s">
        <v>208</v>
      </c>
      <c r="D188" s="7" t="s">
        <v>19</v>
      </c>
      <c r="E188" s="7">
        <v>77.2</v>
      </c>
      <c r="F188" s="16">
        <f t="shared" si="55"/>
        <v>51.4666666666667</v>
      </c>
      <c r="G188" s="16">
        <f t="shared" si="56"/>
        <v>20.59</v>
      </c>
      <c r="H188" s="17">
        <v>86.6</v>
      </c>
      <c r="I188" s="7">
        <f t="shared" si="57"/>
        <v>43.3</v>
      </c>
      <c r="J188" s="17">
        <v>88.7</v>
      </c>
      <c r="K188" s="7">
        <f t="shared" si="58"/>
        <v>44.35</v>
      </c>
      <c r="L188" s="7">
        <f t="shared" si="59"/>
        <v>87.65</v>
      </c>
      <c r="M188" s="7">
        <f t="shared" si="60"/>
        <v>52.59</v>
      </c>
      <c r="N188" s="7">
        <f t="shared" si="54"/>
        <v>73.18</v>
      </c>
      <c r="O188" s="17">
        <v>5</v>
      </c>
    </row>
    <row r="189" ht="15" spans="1:15">
      <c r="A189" s="17">
        <v>175</v>
      </c>
      <c r="B189" s="15" t="s">
        <v>203</v>
      </c>
      <c r="C189" s="7" t="s">
        <v>209</v>
      </c>
      <c r="D189" s="7" t="s">
        <v>19</v>
      </c>
      <c r="E189" s="7">
        <v>79.7</v>
      </c>
      <c r="F189" s="16">
        <f t="shared" si="55"/>
        <v>53.1333333333333</v>
      </c>
      <c r="G189" s="16">
        <f t="shared" si="56"/>
        <v>21.25</v>
      </c>
      <c r="H189" s="17">
        <v>84.4</v>
      </c>
      <c r="I189" s="7">
        <f t="shared" si="57"/>
        <v>42.2</v>
      </c>
      <c r="J189" s="17">
        <v>86.8</v>
      </c>
      <c r="K189" s="7">
        <f t="shared" si="58"/>
        <v>43.4</v>
      </c>
      <c r="L189" s="7">
        <f t="shared" si="59"/>
        <v>85.6</v>
      </c>
      <c r="M189" s="7">
        <f t="shared" si="60"/>
        <v>51.36</v>
      </c>
      <c r="N189" s="7">
        <f t="shared" si="54"/>
        <v>72.61</v>
      </c>
      <c r="O189" s="17">
        <v>6</v>
      </c>
    </row>
    <row r="190" ht="15" spans="1:15">
      <c r="A190" s="17">
        <v>176</v>
      </c>
      <c r="B190" s="15" t="s">
        <v>203</v>
      </c>
      <c r="C190" s="7" t="s">
        <v>210</v>
      </c>
      <c r="D190" s="7" t="s">
        <v>19</v>
      </c>
      <c r="E190" s="7">
        <v>80.3</v>
      </c>
      <c r="F190" s="16">
        <f t="shared" si="55"/>
        <v>53.5333333333333</v>
      </c>
      <c r="G190" s="16">
        <f t="shared" si="56"/>
        <v>21.41</v>
      </c>
      <c r="H190" s="17">
        <v>85.4</v>
      </c>
      <c r="I190" s="7">
        <f t="shared" si="57"/>
        <v>42.7</v>
      </c>
      <c r="J190" s="17">
        <v>76.6</v>
      </c>
      <c r="K190" s="7">
        <f t="shared" si="58"/>
        <v>38.3</v>
      </c>
      <c r="L190" s="7">
        <f t="shared" si="59"/>
        <v>81</v>
      </c>
      <c r="M190" s="7">
        <f t="shared" si="60"/>
        <v>48.6</v>
      </c>
      <c r="N190" s="7">
        <f t="shared" si="54"/>
        <v>70.01</v>
      </c>
      <c r="O190" s="17">
        <v>7</v>
      </c>
    </row>
    <row r="191" ht="15" spans="1:15">
      <c r="A191" s="17">
        <v>177</v>
      </c>
      <c r="B191" s="15" t="s">
        <v>203</v>
      </c>
      <c r="C191" s="7" t="s">
        <v>211</v>
      </c>
      <c r="D191" s="7" t="s">
        <v>19</v>
      </c>
      <c r="E191" s="7">
        <v>72.4</v>
      </c>
      <c r="F191" s="16">
        <f t="shared" si="55"/>
        <v>48.2666666666667</v>
      </c>
      <c r="G191" s="16">
        <f t="shared" si="56"/>
        <v>19.31</v>
      </c>
      <c r="H191" s="8">
        <v>81.4</v>
      </c>
      <c r="I191" s="7">
        <f t="shared" si="57"/>
        <v>40.7</v>
      </c>
      <c r="J191" s="17">
        <v>84.6</v>
      </c>
      <c r="K191" s="7">
        <f t="shared" si="58"/>
        <v>42.3</v>
      </c>
      <c r="L191" s="7">
        <f t="shared" si="59"/>
        <v>83</v>
      </c>
      <c r="M191" s="7">
        <f t="shared" si="60"/>
        <v>49.8</v>
      </c>
      <c r="N191" s="7">
        <f t="shared" si="54"/>
        <v>69.11</v>
      </c>
      <c r="O191" s="17">
        <v>8</v>
      </c>
    </row>
    <row r="192" ht="15" spans="1:15">
      <c r="A192" s="17">
        <v>178</v>
      </c>
      <c r="B192" s="15" t="s">
        <v>203</v>
      </c>
      <c r="C192" s="7" t="s">
        <v>212</v>
      </c>
      <c r="D192" s="7" t="s">
        <v>38</v>
      </c>
      <c r="E192" s="7">
        <v>72.7</v>
      </c>
      <c r="F192" s="16">
        <f t="shared" si="55"/>
        <v>48.4666666666667</v>
      </c>
      <c r="G192" s="16">
        <f t="shared" si="56"/>
        <v>19.39</v>
      </c>
      <c r="H192" s="17">
        <v>81.8</v>
      </c>
      <c r="I192" s="7">
        <f t="shared" si="57"/>
        <v>40.9</v>
      </c>
      <c r="J192" s="17">
        <v>80.6</v>
      </c>
      <c r="K192" s="7">
        <f t="shared" si="58"/>
        <v>40.3</v>
      </c>
      <c r="L192" s="7">
        <f t="shared" si="59"/>
        <v>81.2</v>
      </c>
      <c r="M192" s="7">
        <f t="shared" si="60"/>
        <v>48.72</v>
      </c>
      <c r="N192" s="7">
        <f t="shared" si="54"/>
        <v>68.11</v>
      </c>
      <c r="O192" s="17">
        <v>9</v>
      </c>
    </row>
    <row r="193" ht="15" spans="1:15">
      <c r="A193" s="20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6"/>
    </row>
    <row r="194" ht="15" spans="1:15">
      <c r="A194" s="17">
        <v>179</v>
      </c>
      <c r="B194" s="15" t="s">
        <v>213</v>
      </c>
      <c r="C194" s="7" t="s">
        <v>214</v>
      </c>
      <c r="D194" s="7" t="s">
        <v>38</v>
      </c>
      <c r="E194" s="7">
        <v>114.7</v>
      </c>
      <c r="F194" s="16">
        <f t="shared" ref="F194:F199" si="61">E194/1.5</f>
        <v>76.4666666666667</v>
      </c>
      <c r="G194" s="16">
        <f t="shared" ref="G194:G199" si="62">ROUND(F194*0.4,2)</f>
        <v>30.59</v>
      </c>
      <c r="H194" s="8">
        <v>86.4</v>
      </c>
      <c r="I194" s="7">
        <f>ROUND(H194*0.5,2)</f>
        <v>43.2</v>
      </c>
      <c r="J194" s="17">
        <v>93.6</v>
      </c>
      <c r="K194" s="7">
        <f>ROUND(J194*0.5,2)</f>
        <v>46.8</v>
      </c>
      <c r="L194" s="7">
        <f>I194+K194</f>
        <v>90</v>
      </c>
      <c r="M194" s="7">
        <f>ROUND(L194*0.6,2)</f>
        <v>54</v>
      </c>
      <c r="N194" s="7">
        <f>G194+M194</f>
        <v>84.59</v>
      </c>
      <c r="O194" s="8">
        <v>1</v>
      </c>
    </row>
    <row r="195" ht="15" spans="1:15">
      <c r="A195" s="17">
        <v>180</v>
      </c>
      <c r="B195" s="15" t="s">
        <v>213</v>
      </c>
      <c r="C195" s="7" t="s">
        <v>215</v>
      </c>
      <c r="D195" s="7" t="s">
        <v>19</v>
      </c>
      <c r="E195" s="7">
        <v>105.6</v>
      </c>
      <c r="F195" s="16">
        <f t="shared" si="61"/>
        <v>70.4</v>
      </c>
      <c r="G195" s="16">
        <f t="shared" si="62"/>
        <v>28.16</v>
      </c>
      <c r="H195" s="8">
        <v>87.6</v>
      </c>
      <c r="I195" s="7">
        <f>ROUND(H195*0.5,2)</f>
        <v>43.8</v>
      </c>
      <c r="J195" s="17">
        <v>87.2</v>
      </c>
      <c r="K195" s="7">
        <f>ROUND(J195*0.5,2)</f>
        <v>43.6</v>
      </c>
      <c r="L195" s="7">
        <f>I195+K195</f>
        <v>87.4</v>
      </c>
      <c r="M195" s="7">
        <f>ROUND(L195*0.6,2)</f>
        <v>52.44</v>
      </c>
      <c r="N195" s="7">
        <f>G195+M195</f>
        <v>80.6</v>
      </c>
      <c r="O195" s="8">
        <v>2</v>
      </c>
    </row>
    <row r="196" ht="15" spans="1:15">
      <c r="A196" s="17">
        <v>181</v>
      </c>
      <c r="B196" s="15" t="s">
        <v>213</v>
      </c>
      <c r="C196" s="7" t="s">
        <v>216</v>
      </c>
      <c r="D196" s="7" t="s">
        <v>19</v>
      </c>
      <c r="E196" s="7">
        <v>103.6</v>
      </c>
      <c r="F196" s="16">
        <f t="shared" si="61"/>
        <v>69.0666666666667</v>
      </c>
      <c r="G196" s="16">
        <f t="shared" si="62"/>
        <v>27.63</v>
      </c>
      <c r="H196" s="8">
        <v>80.4</v>
      </c>
      <c r="I196" s="7">
        <f t="shared" ref="I196:I212" si="63">ROUND(H196*0.5,2)</f>
        <v>40.2</v>
      </c>
      <c r="J196" s="17">
        <v>89.2</v>
      </c>
      <c r="K196" s="7">
        <f t="shared" ref="K196:K212" si="64">ROUND(J196*0.5,2)</f>
        <v>44.6</v>
      </c>
      <c r="L196" s="7">
        <f t="shared" ref="L196:L212" si="65">I196+K196</f>
        <v>84.8</v>
      </c>
      <c r="M196" s="7">
        <f t="shared" ref="M196:M212" si="66">ROUND(L196*0.6,2)</f>
        <v>50.88</v>
      </c>
      <c r="N196" s="7">
        <f t="shared" ref="N196:N212" si="67">G196+M196</f>
        <v>78.51</v>
      </c>
      <c r="O196" s="8">
        <v>3</v>
      </c>
    </row>
    <row r="197" ht="15" spans="1:15">
      <c r="A197" s="17">
        <v>182</v>
      </c>
      <c r="B197" s="15" t="s">
        <v>213</v>
      </c>
      <c r="C197" s="7" t="s">
        <v>217</v>
      </c>
      <c r="D197" s="7" t="s">
        <v>19</v>
      </c>
      <c r="E197" s="7">
        <v>97</v>
      </c>
      <c r="F197" s="16">
        <f t="shared" si="61"/>
        <v>64.6666666666667</v>
      </c>
      <c r="G197" s="16">
        <f t="shared" si="62"/>
        <v>25.87</v>
      </c>
      <c r="H197" s="8">
        <v>81.8</v>
      </c>
      <c r="I197" s="7">
        <f t="shared" si="63"/>
        <v>40.9</v>
      </c>
      <c r="J197" s="17">
        <v>90.8</v>
      </c>
      <c r="K197" s="7">
        <f t="shared" si="64"/>
        <v>45.4</v>
      </c>
      <c r="L197" s="7">
        <f t="shared" si="65"/>
        <v>86.3</v>
      </c>
      <c r="M197" s="7">
        <f t="shared" si="66"/>
        <v>51.78</v>
      </c>
      <c r="N197" s="7">
        <f t="shared" si="67"/>
        <v>77.65</v>
      </c>
      <c r="O197" s="8">
        <v>4</v>
      </c>
    </row>
    <row r="198" ht="15" spans="1:15">
      <c r="A198" s="17">
        <v>183</v>
      </c>
      <c r="B198" s="15" t="s">
        <v>213</v>
      </c>
      <c r="C198" s="7" t="s">
        <v>218</v>
      </c>
      <c r="D198" s="7" t="s">
        <v>19</v>
      </c>
      <c r="E198" s="7">
        <v>98.8</v>
      </c>
      <c r="F198" s="16">
        <f t="shared" si="61"/>
        <v>65.8666666666667</v>
      </c>
      <c r="G198" s="16">
        <f t="shared" si="62"/>
        <v>26.35</v>
      </c>
      <c r="H198" s="8">
        <v>86.6</v>
      </c>
      <c r="I198" s="7">
        <f t="shared" si="63"/>
        <v>43.3</v>
      </c>
      <c r="J198" s="17">
        <v>83.6</v>
      </c>
      <c r="K198" s="7">
        <f t="shared" si="64"/>
        <v>41.8</v>
      </c>
      <c r="L198" s="7">
        <f t="shared" si="65"/>
        <v>85.1</v>
      </c>
      <c r="M198" s="7">
        <f t="shared" si="66"/>
        <v>51.06</v>
      </c>
      <c r="N198" s="7">
        <f t="shared" si="67"/>
        <v>77.41</v>
      </c>
      <c r="O198" s="8">
        <v>5</v>
      </c>
    </row>
    <row r="199" ht="15" spans="1:15">
      <c r="A199" s="17">
        <v>184</v>
      </c>
      <c r="B199" s="15" t="s">
        <v>213</v>
      </c>
      <c r="C199" s="7" t="s">
        <v>219</v>
      </c>
      <c r="D199" s="7" t="s">
        <v>19</v>
      </c>
      <c r="E199" s="7">
        <v>101.5</v>
      </c>
      <c r="F199" s="16">
        <f t="shared" si="61"/>
        <v>67.6666666666667</v>
      </c>
      <c r="G199" s="16">
        <f t="shared" si="62"/>
        <v>27.07</v>
      </c>
      <c r="H199" s="8">
        <v>84.6</v>
      </c>
      <c r="I199" s="7">
        <f t="shared" si="63"/>
        <v>42.3</v>
      </c>
      <c r="J199" s="17">
        <v>81.2</v>
      </c>
      <c r="K199" s="7">
        <f t="shared" si="64"/>
        <v>40.6</v>
      </c>
      <c r="L199" s="7">
        <f t="shared" si="65"/>
        <v>82.9</v>
      </c>
      <c r="M199" s="7">
        <f t="shared" si="66"/>
        <v>49.74</v>
      </c>
      <c r="N199" s="7">
        <f t="shared" si="67"/>
        <v>76.81</v>
      </c>
      <c r="O199" s="8">
        <v>6</v>
      </c>
    </row>
    <row r="200" ht="15" spans="1:15">
      <c r="A200" s="20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6"/>
    </row>
    <row r="201" ht="15" spans="1:15">
      <c r="A201" s="17">
        <v>185</v>
      </c>
      <c r="B201" s="15" t="s">
        <v>220</v>
      </c>
      <c r="C201" s="7" t="s">
        <v>221</v>
      </c>
      <c r="D201" s="7" t="s">
        <v>38</v>
      </c>
      <c r="E201" s="7">
        <v>105.1</v>
      </c>
      <c r="F201" s="16">
        <f t="shared" ref="F201:F212" si="68">E201/1.5</f>
        <v>70.0666666666667</v>
      </c>
      <c r="G201" s="16">
        <f t="shared" ref="G201:G212" si="69">ROUND(F201*0.4,2)</f>
        <v>28.03</v>
      </c>
      <c r="H201" s="8">
        <v>89.6</v>
      </c>
      <c r="I201" s="7">
        <f t="shared" si="63"/>
        <v>44.8</v>
      </c>
      <c r="J201" s="17">
        <v>96</v>
      </c>
      <c r="K201" s="7">
        <f t="shared" si="64"/>
        <v>48</v>
      </c>
      <c r="L201" s="7">
        <f t="shared" si="65"/>
        <v>92.8</v>
      </c>
      <c r="M201" s="7">
        <f t="shared" si="66"/>
        <v>55.68</v>
      </c>
      <c r="N201" s="7">
        <f t="shared" si="67"/>
        <v>83.71</v>
      </c>
      <c r="O201" s="8">
        <v>1</v>
      </c>
    </row>
    <row r="202" ht="15" spans="1:15">
      <c r="A202" s="17">
        <v>186</v>
      </c>
      <c r="B202" s="15" t="s">
        <v>220</v>
      </c>
      <c r="C202" s="7" t="s">
        <v>222</v>
      </c>
      <c r="D202" s="7" t="s">
        <v>38</v>
      </c>
      <c r="E202" s="7">
        <v>93.3</v>
      </c>
      <c r="F202" s="16">
        <f t="shared" si="68"/>
        <v>62.2</v>
      </c>
      <c r="G202" s="16">
        <f t="shared" si="69"/>
        <v>24.88</v>
      </c>
      <c r="H202" s="8">
        <v>86.4</v>
      </c>
      <c r="I202" s="7">
        <f t="shared" si="63"/>
        <v>43.2</v>
      </c>
      <c r="J202" s="17">
        <v>100</v>
      </c>
      <c r="K202" s="7">
        <f t="shared" si="64"/>
        <v>50</v>
      </c>
      <c r="L202" s="7">
        <f t="shared" si="65"/>
        <v>93.2</v>
      </c>
      <c r="M202" s="7">
        <f t="shared" si="66"/>
        <v>55.92</v>
      </c>
      <c r="N202" s="7">
        <f t="shared" si="67"/>
        <v>80.8</v>
      </c>
      <c r="O202" s="8">
        <v>2</v>
      </c>
    </row>
    <row r="203" ht="15" spans="1:15">
      <c r="A203" s="17">
        <v>187</v>
      </c>
      <c r="B203" s="15" t="s">
        <v>220</v>
      </c>
      <c r="C203" s="7" t="s">
        <v>223</v>
      </c>
      <c r="D203" s="7" t="s">
        <v>38</v>
      </c>
      <c r="E203" s="7">
        <v>87.1</v>
      </c>
      <c r="F203" s="16">
        <f t="shared" si="68"/>
        <v>58.0666666666667</v>
      </c>
      <c r="G203" s="16">
        <f t="shared" si="69"/>
        <v>23.23</v>
      </c>
      <c r="H203" s="8">
        <v>85.6</v>
      </c>
      <c r="I203" s="7">
        <f t="shared" si="63"/>
        <v>42.8</v>
      </c>
      <c r="J203" s="17">
        <v>100</v>
      </c>
      <c r="K203" s="7">
        <f t="shared" si="64"/>
        <v>50</v>
      </c>
      <c r="L203" s="7">
        <f t="shared" si="65"/>
        <v>92.8</v>
      </c>
      <c r="M203" s="7">
        <f t="shared" si="66"/>
        <v>55.68</v>
      </c>
      <c r="N203" s="7">
        <f t="shared" si="67"/>
        <v>78.91</v>
      </c>
      <c r="O203" s="8">
        <v>3</v>
      </c>
    </row>
    <row r="204" ht="15" spans="1:15">
      <c r="A204" s="17">
        <v>188</v>
      </c>
      <c r="B204" s="15" t="s">
        <v>220</v>
      </c>
      <c r="C204" s="7" t="s">
        <v>224</v>
      </c>
      <c r="D204" s="7" t="s">
        <v>38</v>
      </c>
      <c r="E204" s="7">
        <v>92.4</v>
      </c>
      <c r="F204" s="16">
        <f t="shared" si="68"/>
        <v>61.6</v>
      </c>
      <c r="G204" s="16">
        <f t="shared" si="69"/>
        <v>24.64</v>
      </c>
      <c r="H204" s="8">
        <v>86.2</v>
      </c>
      <c r="I204" s="7">
        <f t="shared" si="63"/>
        <v>43.1</v>
      </c>
      <c r="J204" s="17">
        <v>94</v>
      </c>
      <c r="K204" s="7">
        <f t="shared" si="64"/>
        <v>47</v>
      </c>
      <c r="L204" s="7">
        <f t="shared" si="65"/>
        <v>90.1</v>
      </c>
      <c r="M204" s="7">
        <f t="shared" si="66"/>
        <v>54.06</v>
      </c>
      <c r="N204" s="7">
        <f t="shared" si="67"/>
        <v>78.7</v>
      </c>
      <c r="O204" s="8">
        <v>4</v>
      </c>
    </row>
    <row r="205" ht="15" spans="1:15">
      <c r="A205" s="17">
        <v>189</v>
      </c>
      <c r="B205" s="15" t="s">
        <v>220</v>
      </c>
      <c r="C205" s="7" t="s">
        <v>225</v>
      </c>
      <c r="D205" s="7" t="s">
        <v>38</v>
      </c>
      <c r="E205" s="7">
        <v>80.9</v>
      </c>
      <c r="F205" s="16">
        <f t="shared" si="68"/>
        <v>53.9333333333333</v>
      </c>
      <c r="G205" s="16">
        <f t="shared" si="69"/>
        <v>21.57</v>
      </c>
      <c r="H205" s="8">
        <v>85.8</v>
      </c>
      <c r="I205" s="7">
        <f t="shared" si="63"/>
        <v>42.9</v>
      </c>
      <c r="J205" s="17">
        <v>100</v>
      </c>
      <c r="K205" s="7">
        <f t="shared" si="64"/>
        <v>50</v>
      </c>
      <c r="L205" s="7">
        <f t="shared" si="65"/>
        <v>92.9</v>
      </c>
      <c r="M205" s="7">
        <f t="shared" si="66"/>
        <v>55.74</v>
      </c>
      <c r="N205" s="7">
        <f t="shared" si="67"/>
        <v>77.31</v>
      </c>
      <c r="O205" s="8">
        <v>5</v>
      </c>
    </row>
    <row r="206" ht="15" spans="1:15">
      <c r="A206" s="17">
        <v>190</v>
      </c>
      <c r="B206" s="15" t="s">
        <v>220</v>
      </c>
      <c r="C206" s="7" t="s">
        <v>226</v>
      </c>
      <c r="D206" s="7" t="s">
        <v>38</v>
      </c>
      <c r="E206" s="7">
        <v>77.1</v>
      </c>
      <c r="F206" s="16">
        <f t="shared" si="68"/>
        <v>51.4</v>
      </c>
      <c r="G206" s="16">
        <f t="shared" si="69"/>
        <v>20.56</v>
      </c>
      <c r="H206" s="8">
        <v>86.2</v>
      </c>
      <c r="I206" s="7">
        <f t="shared" si="63"/>
        <v>43.1</v>
      </c>
      <c r="J206" s="17">
        <v>100</v>
      </c>
      <c r="K206" s="7">
        <f t="shared" si="64"/>
        <v>50</v>
      </c>
      <c r="L206" s="7">
        <f t="shared" si="65"/>
        <v>93.1</v>
      </c>
      <c r="M206" s="7">
        <f t="shared" si="66"/>
        <v>55.86</v>
      </c>
      <c r="N206" s="7">
        <f t="shared" si="67"/>
        <v>76.42</v>
      </c>
      <c r="O206" s="8">
        <v>6</v>
      </c>
    </row>
    <row r="207" ht="15" spans="1:15">
      <c r="A207" s="17">
        <v>191</v>
      </c>
      <c r="B207" s="15" t="s">
        <v>220</v>
      </c>
      <c r="C207" s="7" t="s">
        <v>227</v>
      </c>
      <c r="D207" s="7" t="s">
        <v>38</v>
      </c>
      <c r="E207" s="7">
        <v>73.2</v>
      </c>
      <c r="F207" s="16">
        <f t="shared" si="68"/>
        <v>48.8</v>
      </c>
      <c r="G207" s="16">
        <f t="shared" si="69"/>
        <v>19.52</v>
      </c>
      <c r="H207" s="8">
        <v>82.8</v>
      </c>
      <c r="I207" s="7">
        <f t="shared" si="63"/>
        <v>41.4</v>
      </c>
      <c r="J207" s="17">
        <v>100</v>
      </c>
      <c r="K207" s="7">
        <f t="shared" si="64"/>
        <v>50</v>
      </c>
      <c r="L207" s="7">
        <f t="shared" si="65"/>
        <v>91.4</v>
      </c>
      <c r="M207" s="7">
        <f t="shared" si="66"/>
        <v>54.84</v>
      </c>
      <c r="N207" s="7">
        <f t="shared" si="67"/>
        <v>74.36</v>
      </c>
      <c r="O207" s="8">
        <v>7</v>
      </c>
    </row>
    <row r="208" ht="15" spans="1:15">
      <c r="A208" s="17">
        <v>192</v>
      </c>
      <c r="B208" s="15" t="s">
        <v>220</v>
      </c>
      <c r="C208" s="7" t="s">
        <v>228</v>
      </c>
      <c r="D208" s="7" t="s">
        <v>38</v>
      </c>
      <c r="E208" s="7">
        <v>73.6</v>
      </c>
      <c r="F208" s="16">
        <f t="shared" si="68"/>
        <v>49.0666666666667</v>
      </c>
      <c r="G208" s="16">
        <f t="shared" si="69"/>
        <v>19.63</v>
      </c>
      <c r="H208" s="8">
        <v>81.8</v>
      </c>
      <c r="I208" s="7">
        <f t="shared" si="63"/>
        <v>40.9</v>
      </c>
      <c r="J208" s="17">
        <v>100</v>
      </c>
      <c r="K208" s="7">
        <f t="shared" si="64"/>
        <v>50</v>
      </c>
      <c r="L208" s="7">
        <f t="shared" si="65"/>
        <v>90.9</v>
      </c>
      <c r="M208" s="7">
        <f t="shared" si="66"/>
        <v>54.54</v>
      </c>
      <c r="N208" s="7">
        <f t="shared" si="67"/>
        <v>74.17</v>
      </c>
      <c r="O208" s="8">
        <v>8</v>
      </c>
    </row>
    <row r="209" ht="15" spans="1:15">
      <c r="A209" s="17">
        <v>193</v>
      </c>
      <c r="B209" s="15" t="s">
        <v>220</v>
      </c>
      <c r="C209" s="7" t="s">
        <v>229</v>
      </c>
      <c r="D209" s="7" t="s">
        <v>38</v>
      </c>
      <c r="E209" s="7">
        <v>73.5</v>
      </c>
      <c r="F209" s="16">
        <f t="shared" si="68"/>
        <v>49</v>
      </c>
      <c r="G209" s="16">
        <f t="shared" si="69"/>
        <v>19.6</v>
      </c>
      <c r="H209" s="8">
        <v>78.2</v>
      </c>
      <c r="I209" s="7">
        <f t="shared" si="63"/>
        <v>39.1</v>
      </c>
      <c r="J209" s="17">
        <v>100</v>
      </c>
      <c r="K209" s="7">
        <f t="shared" si="64"/>
        <v>50</v>
      </c>
      <c r="L209" s="7">
        <f t="shared" si="65"/>
        <v>89.1</v>
      </c>
      <c r="M209" s="7">
        <f t="shared" si="66"/>
        <v>53.46</v>
      </c>
      <c r="N209" s="7">
        <f t="shared" si="67"/>
        <v>73.06</v>
      </c>
      <c r="O209" s="8">
        <v>9</v>
      </c>
    </row>
    <row r="210" ht="15" spans="1:15">
      <c r="A210" s="17">
        <v>194</v>
      </c>
      <c r="B210" s="15" t="s">
        <v>220</v>
      </c>
      <c r="C210" s="7" t="s">
        <v>230</v>
      </c>
      <c r="D210" s="7" t="s">
        <v>38</v>
      </c>
      <c r="E210" s="7">
        <v>74.6</v>
      </c>
      <c r="F210" s="16">
        <f t="shared" si="68"/>
        <v>49.7333333333333</v>
      </c>
      <c r="G210" s="16">
        <f t="shared" si="69"/>
        <v>19.89</v>
      </c>
      <c r="H210" s="8">
        <v>78.8</v>
      </c>
      <c r="I210" s="7">
        <f t="shared" si="63"/>
        <v>39.4</v>
      </c>
      <c r="J210" s="17">
        <v>94</v>
      </c>
      <c r="K210" s="7">
        <f t="shared" si="64"/>
        <v>47</v>
      </c>
      <c r="L210" s="7">
        <f t="shared" si="65"/>
        <v>86.4</v>
      </c>
      <c r="M210" s="7">
        <f t="shared" si="66"/>
        <v>51.84</v>
      </c>
      <c r="N210" s="7">
        <f t="shared" si="67"/>
        <v>71.73</v>
      </c>
      <c r="O210" s="8">
        <v>10</v>
      </c>
    </row>
    <row r="211" ht="15" spans="1:15">
      <c r="A211" s="17">
        <v>195</v>
      </c>
      <c r="B211" s="15" t="s">
        <v>220</v>
      </c>
      <c r="C211" s="7" t="s">
        <v>231</v>
      </c>
      <c r="D211" s="7" t="s">
        <v>38</v>
      </c>
      <c r="E211" s="7">
        <v>79.6</v>
      </c>
      <c r="F211" s="16">
        <f t="shared" si="68"/>
        <v>53.0666666666667</v>
      </c>
      <c r="G211" s="16">
        <f t="shared" si="69"/>
        <v>21.23</v>
      </c>
      <c r="H211" s="8">
        <v>88.4</v>
      </c>
      <c r="I211" s="7">
        <f t="shared" si="63"/>
        <v>44.2</v>
      </c>
      <c r="J211" s="17">
        <v>78</v>
      </c>
      <c r="K211" s="7">
        <f t="shared" si="64"/>
        <v>39</v>
      </c>
      <c r="L211" s="7">
        <f t="shared" si="65"/>
        <v>83.2</v>
      </c>
      <c r="M211" s="7">
        <f t="shared" si="66"/>
        <v>49.92</v>
      </c>
      <c r="N211" s="7">
        <f t="shared" si="67"/>
        <v>71.15</v>
      </c>
      <c r="O211" s="8">
        <v>11</v>
      </c>
    </row>
    <row r="212" ht="15" spans="1:15">
      <c r="A212" s="17">
        <v>196</v>
      </c>
      <c r="B212" s="15" t="s">
        <v>220</v>
      </c>
      <c r="C212" s="7" t="s">
        <v>232</v>
      </c>
      <c r="D212" s="7" t="s">
        <v>38</v>
      </c>
      <c r="E212" s="7">
        <v>76.6</v>
      </c>
      <c r="F212" s="16">
        <f t="shared" si="68"/>
        <v>51.0666666666667</v>
      </c>
      <c r="G212" s="16">
        <f t="shared" si="69"/>
        <v>20.43</v>
      </c>
      <c r="H212" s="8">
        <v>83.4</v>
      </c>
      <c r="I212" s="7">
        <f t="shared" si="63"/>
        <v>41.7</v>
      </c>
      <c r="J212" s="17">
        <v>62</v>
      </c>
      <c r="K212" s="7">
        <f t="shared" si="64"/>
        <v>31</v>
      </c>
      <c r="L212" s="7">
        <f t="shared" si="65"/>
        <v>72.7</v>
      </c>
      <c r="M212" s="7">
        <f t="shared" si="66"/>
        <v>43.62</v>
      </c>
      <c r="N212" s="7">
        <f t="shared" si="67"/>
        <v>64.05</v>
      </c>
      <c r="O212" s="8">
        <v>12</v>
      </c>
    </row>
    <row r="213" ht="15" spans="1:15">
      <c r="A213" s="20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6"/>
    </row>
    <row r="214" ht="15" spans="1:15">
      <c r="A214" s="17">
        <v>197</v>
      </c>
      <c r="B214" s="7" t="s">
        <v>233</v>
      </c>
      <c r="C214" s="15" t="s">
        <v>234</v>
      </c>
      <c r="D214" s="7" t="s">
        <v>19</v>
      </c>
      <c r="E214" s="7">
        <v>120.2</v>
      </c>
      <c r="F214" s="16">
        <f>E214/1.5</f>
        <v>80.1333333333333</v>
      </c>
      <c r="G214" s="16">
        <f>ROUND(F214*0.4,2)</f>
        <v>32.05</v>
      </c>
      <c r="H214" s="8">
        <v>89.8</v>
      </c>
      <c r="I214" s="17"/>
      <c r="J214" s="8"/>
      <c r="K214" s="17"/>
      <c r="L214" s="17">
        <f>H214</f>
        <v>89.8</v>
      </c>
      <c r="M214" s="7">
        <f>ROUND(L214*0.6,2)</f>
        <v>53.88</v>
      </c>
      <c r="N214" s="7">
        <f>G214+M214</f>
        <v>85.93</v>
      </c>
      <c r="O214" s="8">
        <v>1</v>
      </c>
    </row>
    <row r="215" ht="15" spans="1:15">
      <c r="A215" s="17">
        <v>198</v>
      </c>
      <c r="B215" s="7" t="s">
        <v>233</v>
      </c>
      <c r="C215" s="15" t="s">
        <v>235</v>
      </c>
      <c r="D215" s="7" t="s">
        <v>19</v>
      </c>
      <c r="E215" s="7">
        <v>97</v>
      </c>
      <c r="F215" s="16">
        <f>E215/1.5</f>
        <v>64.6666666666667</v>
      </c>
      <c r="G215" s="16">
        <f>ROUND(F215*0.4,2)</f>
        <v>25.87</v>
      </c>
      <c r="H215" s="8">
        <v>82.2</v>
      </c>
      <c r="I215" s="17"/>
      <c r="J215" s="8"/>
      <c r="K215" s="17"/>
      <c r="L215" s="17">
        <f>H215</f>
        <v>82.2</v>
      </c>
      <c r="M215" s="7">
        <f>ROUND(L215*0.6,2)</f>
        <v>49.32</v>
      </c>
      <c r="N215" s="7">
        <f>G215+M215</f>
        <v>75.19</v>
      </c>
      <c r="O215" s="8">
        <v>2</v>
      </c>
    </row>
    <row r="216" ht="15" spans="1:15">
      <c r="A216" s="17">
        <v>199</v>
      </c>
      <c r="B216" s="7" t="s">
        <v>233</v>
      </c>
      <c r="C216" s="15" t="s">
        <v>236</v>
      </c>
      <c r="D216" s="7" t="s">
        <v>19</v>
      </c>
      <c r="E216" s="7">
        <v>104.4</v>
      </c>
      <c r="F216" s="16">
        <f>E216/1.5</f>
        <v>69.6</v>
      </c>
      <c r="G216" s="16">
        <f>ROUND(F216*0.4,2)</f>
        <v>27.84</v>
      </c>
      <c r="H216" s="8" t="s">
        <v>34</v>
      </c>
      <c r="I216" s="17"/>
      <c r="J216" s="8"/>
      <c r="K216" s="17"/>
      <c r="L216" s="17" t="str">
        <f>H216</f>
        <v>缺</v>
      </c>
      <c r="M216" s="7">
        <v>0</v>
      </c>
      <c r="N216" s="7">
        <v>0</v>
      </c>
      <c r="O216" s="8" t="s">
        <v>35</v>
      </c>
    </row>
    <row r="218" s="2" customFormat="1" ht="16.5" customHeight="1" spans="3:15">
      <c r="C218" s="29"/>
      <c r="F218" s="30"/>
      <c r="G218" s="31"/>
      <c r="K218" s="29"/>
      <c r="O218" s="32"/>
    </row>
  </sheetData>
  <sortState ref="A201:Q212">
    <sortCondition ref="N201:N212" descending="1"/>
  </sortState>
  <mergeCells count="26">
    <mergeCell ref="A1:O1"/>
    <mergeCell ref="H2:L2"/>
    <mergeCell ref="A20:O20"/>
    <mergeCell ref="A43:O43"/>
    <mergeCell ref="A50:O50"/>
    <mergeCell ref="A72:O72"/>
    <mergeCell ref="A82:O82"/>
    <mergeCell ref="A119:O119"/>
    <mergeCell ref="A125:O125"/>
    <mergeCell ref="A153:O153"/>
    <mergeCell ref="A169:O169"/>
    <mergeCell ref="A179:O179"/>
    <mergeCell ref="A183:O183"/>
    <mergeCell ref="A193:O193"/>
    <mergeCell ref="A200:O200"/>
    <mergeCell ref="A213:O213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</mergeCells>
  <pageMargins left="0.708661417322835" right="0.708661417322835" top="0.590551181102362" bottom="0.59055118110236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按名次排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2022-06-12T09:18:00Z</cp:lastPrinted>
  <dcterms:modified xsi:type="dcterms:W3CDTF">2023-06-12T01:59:29Z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B8538244FF2945CD9440238C9C19DB90</vt:lpwstr>
  </property>
  <property fmtid="{D5CDD505-2E9C-101B-9397-08002B2CF9AE}" pid="3" name="KSOProductBuildVer">
    <vt:lpwstr>2052-11.1.0.14309</vt:lpwstr>
  </property>
</Properties>
</file>