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040" windowHeight="9420"/>
  </bookViews>
  <sheets>
    <sheet name="云南磨憨开投投资集团有限公司2023年招聘计划表" sheetId="17" r:id="rId1"/>
  </sheets>
  <definedNames>
    <definedName name="_xlnm._FilterDatabase" localSheetId="0" hidden="1">云南磨憨开投投资集团有限公司2023年招聘计划表!$A$2:$K$44</definedName>
    <definedName name="_xlnm.Print_Titles" localSheetId="0">云南磨憨开投投资集团有限公司2023年招聘计划表!$1:$2</definedName>
  </definedNames>
  <calcPr calcId="144525"/>
</workbook>
</file>

<file path=xl/calcChain.xml><?xml version="1.0" encoding="utf-8"?>
<calcChain xmlns="http://schemas.openxmlformats.org/spreadsheetml/2006/main">
  <c r="E44" i="17" l="1"/>
  <c r="E43" i="17"/>
  <c r="A43" i="17"/>
  <c r="A42" i="17"/>
  <c r="A41" i="17"/>
  <c r="A40" i="17"/>
  <c r="A39" i="17"/>
  <c r="E38" i="17"/>
  <c r="A38" i="17"/>
  <c r="A37" i="17"/>
  <c r="A36" i="17"/>
  <c r="A35" i="17"/>
  <c r="E34" i="17"/>
  <c r="A34" i="17"/>
  <c r="A33" i="17"/>
  <c r="A32" i="17"/>
  <c r="E31" i="17"/>
  <c r="A31" i="17"/>
  <c r="A30" i="17"/>
  <c r="A29" i="17"/>
  <c r="A28" i="17"/>
  <c r="A27" i="17"/>
  <c r="A26" i="17"/>
  <c r="E25" i="17"/>
  <c r="A25" i="17"/>
  <c r="A24" i="17"/>
  <c r="A23" i="17"/>
  <c r="E22" i="17"/>
  <c r="A22" i="17"/>
  <c r="A21" i="17"/>
  <c r="A20" i="17"/>
  <c r="A19" i="17"/>
  <c r="A18" i="17"/>
  <c r="A17" i="17"/>
  <c r="A16" i="17"/>
  <c r="E15" i="17"/>
  <c r="A15" i="17"/>
  <c r="A14" i="17"/>
  <c r="A13" i="17"/>
  <c r="A12" i="17"/>
  <c r="E11" i="17"/>
  <c r="A11" i="17"/>
  <c r="A10" i="17"/>
  <c r="A9" i="17"/>
  <c r="A8" i="17"/>
  <c r="A7" i="17"/>
  <c r="A6" i="17"/>
  <c r="E5" i="17"/>
  <c r="A5" i="17"/>
  <c r="A4" i="17"/>
  <c r="A3" i="17"/>
</calcChain>
</file>

<file path=xl/sharedStrings.xml><?xml version="1.0" encoding="utf-8"?>
<sst xmlns="http://schemas.openxmlformats.org/spreadsheetml/2006/main" count="273" uniqueCount="148">
  <si>
    <t>云南磨憨开发投资集团有限公司2023年招聘计划表</t>
  </si>
  <si>
    <t>序号</t>
  </si>
  <si>
    <t>部门</t>
  </si>
  <si>
    <t>科室</t>
  </si>
  <si>
    <t>招聘岗位</t>
  </si>
  <si>
    <t>招聘人数</t>
  </si>
  <si>
    <t>岗位层级</t>
  </si>
  <si>
    <t>学历要求</t>
  </si>
  <si>
    <t>年龄要求</t>
  </si>
  <si>
    <t>岗位职责</t>
  </si>
  <si>
    <t>专业或经历要求</t>
  </si>
  <si>
    <t>证书要求</t>
  </si>
  <si>
    <t>战略发展部</t>
  </si>
  <si>
    <t>部门副总经理</t>
  </si>
  <si>
    <t>副职</t>
  </si>
  <si>
    <t>本科及以上</t>
  </si>
  <si>
    <t>30-45周岁</t>
  </si>
  <si>
    <t>1.组织梳理国家及省市现有政策，对接落实政策实施条件以及实施路径，根据政策进行项目包装；
2.组织开展政策研究，根据磨憨口岸战略定位，研究应争取的国家及省市产业、投资、金融等各类政策，并对接申请落地实施；
3.根据公司定位，组织制定公司整体战略和业务战略，开展战略解码和实施；
4.分析公司战略的执行情况，定期纠偏；
5.以公司战略为导向，组织分析和优化公司财务、投资、战略等资源配置； 
6.完成部门日常事务性工作，完成领导交办的其他工作和任务。</t>
  </si>
  <si>
    <t>1、全日制大学本科及以上学历，工程管理、企业管理等相关专业，年龄在45周岁以下；
2.具有城市开发工作经验，熟悉企业经营逻辑，有战略规划经验。
3.具有丰富的企业经营管理知识方法，尤其是掌握企业战略管理的知识方法及工具；
4.具有较强的学习、研究和分析能力，沟通表达能力，组织协调能力及分析和解决问题能力。
5.有大型咨询公司或大型企业政策研究和战略规划经验者优先。</t>
  </si>
  <si>
    <t>中级以上专业技术职称</t>
  </si>
  <si>
    <t>战略科</t>
  </si>
  <si>
    <t>战略管理专员</t>
  </si>
  <si>
    <t>职员</t>
  </si>
  <si>
    <t>25-40岁</t>
  </si>
  <si>
    <t>1.收集梳理国家、各省市支持沿边口岸的产业、招商引资、投资、金融、土地、人才引进等政策；
2.开展市场调研分析以及商业模式研究，关注行业内主要目标企业和竞争对手的商业模式、竞争策略等，为公司战略制定和纠偏提供依据；
4.关注行业内主要竞争对手的经营动态和业务模式，分析竞争要求，并研究提出竞争策略；
5.收集公司经营数据，分析公司战略的执行情况，定期纠偏；
6.完成部门日常事务性工作，完成领导交办的其他工作和任务。</t>
  </si>
  <si>
    <t>1、全日制大学本科及以上学历，工程管理、企业管理等相关专业，年龄在40周岁以下；
2.具有较强的学习能力，沟通表达能力，组织协调能力及分析和解决问题能力；
3.具有明确的职业目标和较强的使命感，性格开朗善于沟通交流且有较强的执行力。</t>
  </si>
  <si>
    <t>不限</t>
  </si>
  <si>
    <t>小计</t>
  </si>
  <si>
    <t>规划产业部</t>
  </si>
  <si>
    <t>1.协助部门总经理开展公司规划及产业相关工作;
2.负责办理公司投资开发项目的相关合规性要件办理;
3.负责推进公司项目法定规划对接、详细规划编制审批;
4.负责公司项目产业规划对接与谋划，配合政府方产业招商;
5.负责公司投资开发项目市场研究，编制市场研究报告;
6.负责配合政府方相关职能部门的工作对接。</t>
  </si>
  <si>
    <t>1.全日制本科及以上学历,具有8年以上工作经验，5年以上片区开发或产业研究工作经验；高级职称或注册城乡规划师。
2.熟识城市开发项目运作流程和技术要领，熟识城市开发项目的合规性要件办理流程;
3.熟识国家相关法律法规及政府职能部门工作程序，拥有良好、广泛的社会关系和整合能力;
4.有较强的规律思维能力和语言沟通、协调能力。心态开放,擅长沟通交流,有较强的团队意识。</t>
  </si>
  <si>
    <t>规划科</t>
  </si>
  <si>
    <t>规划设计专员</t>
  </si>
  <si>
    <t>1.负责公司项目规划设计日常工作对接:
2.负责开展公司项目详细规划设计相关具体工作；
3.负责对接政府相关规划管理部门；
4.负责公司项目相关规划设计档案管理；
5.负责绘制公司项目管理需求的技术图纸。</t>
  </si>
  <si>
    <t>1.全日制本科及以上学历,3年以上大、中型企业工作经历,2年以上运营管理、合资合作或规划管理的工作经验;一本院校城市规划专业或建筑学专业。
2.具有与本岗位相关的行业专业知识(规划、产业研究)及良好的企业管理意识；
3.熟练掌握基本办公软件和专业技术软件,具有较强的总结分析、报告编制及汇报能力;
4.具有良好的交流沟通及协调能力。</t>
  </si>
  <si>
    <t>前期科</t>
  </si>
  <si>
    <t>报批报建专员</t>
  </si>
  <si>
    <t>1.根据公司项目报建报批计划，完成向相关政府部门申报各项合规性要件；
2.维护并发展同政府部门的公共关系，保持良好的工作关系，树立企业品牌形象，确保所属项目各项工作的顺利开展；
3.根据国家、省市有关政策法规的更新，及时掌握并传达有关政策的调整或变动，并对政策变化对各项目开发的影响进行评估，提出建设性的建议；
4.收集项目相关合规性资料，整理归档各类文件；
5.完成上级领导交办的其它工作。</t>
  </si>
  <si>
    <t>1.土木工程/工程管理等相关专业，3年以上甲方开发报建相关工作经验；有大型城市开发项目或房地产项目报规报建工作经历者优先。
2.有良好的文字功底，至少一个项目独立开发报规报建经验；
3.熟悉大型项目开发报建流程，善于交际，有亲和力；
4.精通大型建设项目开发报规报建业务及相关政策法规。</t>
  </si>
  <si>
    <t>产业科</t>
  </si>
  <si>
    <t>产业研究专员</t>
  </si>
  <si>
    <t>1.根据公司投资开发战略和项目部署，研究相关产业技术要点和上下游产业链关系；编制公司相关项目产业分析报告。
2.维护并发展同政府部门的公共关系，保持良好的工作关系，树立企业品牌形象，确保所属项目各项工作的顺利开展；
3.配合政府方职能部门，参与公司项目招商及洽谈工作；
4.收集并分析公司项目相关产业资料，提出建设性意见和建议；
5.完成上级领导交办的其它工作。</t>
  </si>
  <si>
    <t>1.产业经济学/城市经济学/经济学等相关专业，3年以上产业开发相关工作经验；有大型产业投资开发项目或产业研究院工作经历者优先。
2.有良好的文字功底，具备独立汇报能力；善于交际，有亲和力。
3.熟悉大型产业项目投资开发及运营逻辑。
4.精通大部分产业相关政策法规。</t>
  </si>
  <si>
    <t>市场科</t>
  </si>
  <si>
    <t>市场研究专员</t>
  </si>
  <si>
    <t>1.根据公司投资开发战略和项目部署，研究相关产业市场数据，编制公司相关项目市场分析报告。
2.维护并发展同政府部门的公共关系，保持良好的工作关系，树立企业品牌形象，确保所属项目各项工作的顺利开展；
3.配合政府方职能部门，参与公司项目市场调研；
4.收集并分析公司项目相关市场数据资料，提出建设性意见和建议；
5.完成上级领导交办的其它工作。</t>
  </si>
  <si>
    <t>1.市场经济学/经济管理学/统计学/经济学等相关专业，3年以上市场调研工作经验；有大型产业投资开发项目或会计事务所工作经历者优先。
2.有良好的文字功底，具备独立汇报能力；善于交际，有亲和力。
3.熟悉大型产业项目市场研判能力。
4.精通大部分市场分析方法和软件操作能力。</t>
  </si>
  <si>
    <t>投资管理部</t>
  </si>
  <si>
    <t>部门总经理</t>
  </si>
  <si>
    <t>正职</t>
  </si>
  <si>
    <t>1.编制投资计划；
2.资产投资分析、研究，编制投资可行性分析报告；
3.组织投资咨询、投资决策服务、投资控制、投资评价等投资管理工作；
4.负责公司项目资产管理；</t>
  </si>
  <si>
    <t>1.8年以上工作经验，5年以上同岗位工作经验；工商管理/企业管理、经济管理、工程管理、管理科学等相关专业,大学本科或以上学历；一级建造师或注册会计师优先。
2.熟悉统计分析、合同管理、计划管理、法律、管理体系管理等相关知识；掌握金融、财务等相关法律法规和基本业务流程，了解项目投资管理基本业务流程；
3.熟悉国家经济方面的法律法规与产业政策，掌握金融基础知识、财务管理、项目管理知识，具备投资分析、投资方案设计、财务分析、投资风险评估能力；
4.具有良好的沟通、协调、工作主动性强、执行能力，有很好的职业操守和团队合作精神。</t>
  </si>
  <si>
    <t>1.进行公司市场化自主投资项目的市场基础研究、可行性分析、投资测算、项目尽职调查及风险揭示；
2.对接开展公司市场化资产投资项目前期策划工作（包括中介服务机构选聘），起草投资方案；
3.根据合作方案洽谈情况，起草相关合作协议并提请签订审批流程；
4.核实项目市场调研的及时性、完整性与真实性，审核项目可行性研究报告；
5.对子公司提请公司决策的项目议案从流程合规性方面进行审查；
6.起草公司年度和半年度投资计划报告（含项目表）、投资总结报告（含项目表）；
7.负责公司市场化资产投资项目、股权投资项目的全流程投资决策报批；负责公司（含子公司）发起的市场化投资项目决策报批；
8.参与修订公司投资管理制度；按时填报投资项目情况表；按上级通知要求编报项目申报报告及申报表。</t>
  </si>
  <si>
    <t>1.8年以上工作经验，5年以上同岗位工作经验；工商管理/企业管理、经济管理、工程管理、管理科学等相关专业,大学本科或以上学历；一级建造师或注册会计师优先。
2.熟悉统计分析、合同管理、计划管理、法律、管理体系管理等相关知识；掌握金融、财务等相关法律法规和基本业务流程，了解房地产管理基本业务流程；
3.熟悉国家经济方面的法律法规与产业政策，掌握金融基础知识、财务管理、项目管理知识，具备独立投资测算、投资分析、投资方案设计、财务分析、投资风险评估能力；
4.具有良好的沟通、协调、工作主动性强、执行能力，有很好的职业操守和团队合作精神。</t>
  </si>
  <si>
    <t>投资科</t>
  </si>
  <si>
    <t>投资管理专员</t>
  </si>
  <si>
    <t>1.5年以上工作经验，2年以上同岗位工作经验；工商管理/企业管理、经济管理、工程管理、管理科学等相关专业,大学本科或以上学历；
2.精通企业管理、企业战略管理等相关知识；熟悉国家宏观经济政策、资本运营、财务投资等相关知识；
3.具备较强的投资分析能力、逻辑分析能力 、文宇功底和良好的书面及语言表达能作经验，责任心强、工作认真细致，有良好的关系处理能力及优秀的谈判技巧，善于沟通，具备团作经验队精神；
4.具有独立的投资测算能力和软件操作能力。</t>
  </si>
  <si>
    <t>财务融资部</t>
  </si>
  <si>
    <t>1.全面统筹部门工作，健全内部核算体系和财务管理规章制度；
2.协助财务总监开展资金管理工作，做好资金计划和控制，确保资金安全，现金流合理；
3.组织开展预（决）算工作，组织全面预算管理，进行预算执行情况跟踪分析；
4.组织开展融资工作，与各金融机构等对接推进具体融资项目；
5.组织开展税收筹划、税务管理工作；
6.组织开展财务监察工作，确保财务行为合法合规；
7.定期组织开展财务成本管理、财务评价分析工作，掌握企业运行效果；
8.组织开展资本、资产管理，产权管理；在国有资产的保值增值方面发挥积极作用。</t>
  </si>
  <si>
    <t>1.10年以上工作经验，5年以上同岗位工作经验；财会类、经济类、金融类等相关专业；
2.熟悉财税金融政策及管理；熟悉全面预算管理；有大型项目融资工作经历；
3.具备全面统筹公司财税金融业务工作的专业能力和工作经验；
4.具备良好的组织协调能力和沟通能力及良好的职业道德操守；
5.具有高级会计师职称或注册会计师职业资格。</t>
  </si>
  <si>
    <t>高级会计师职称或注册会计师职业证书</t>
  </si>
  <si>
    <t>1.协助部门总经理开展部门相关工作，落实内部核算体系构建和财务管理制度制定；
2.合理安排公司资金，保证公司建设项目工程所需资金；定期汇总公司资金计划、做好融资工作、合理调度和使用资金，确保公司的现金流安全；
3.牵头开展公司预（决）算工作，督促进行预算执行情况跟踪分析、财务分析等工作；
4.牵头开展公司融资工作，与各金融机构等对接推进具体融资项目，确保公司资金有序链接；
5.定期、不定期学习新税收政策，力争为公司合理节税；
6.对全资、控股子公司进行财务管控，审核全资资产、产权管理，确保国有资产的保值增值；
7.审核全资、控制子公司年度预算，确保年度预算在合理范围内。</t>
  </si>
  <si>
    <t>1.8年以上大型投融资管理工作经验，5年以上同岗位工作经验；融资、会计、财务及经济管理类相关专业本科学历；
2.具有良好的职业道德操守，良好的组织协调能力和沟通能力；
3.熟悉财税金融政策及管理；熟悉全面预算管理；有融资工作经历；有会计或税务事务所工作经历者优先；
4.具备统筹公司财税金融业务工作的专业能力和工作经验；
5.大学本科及以上学历，具有高级会计师职称或注册会计师职业资格。</t>
  </si>
  <si>
    <t>会计核算科</t>
  </si>
  <si>
    <t>会计专员</t>
  </si>
  <si>
    <t>1.严格执行国家、行业和公司财务管理相关制度；
2.参与公司财务管理相关制度的修订；
3.审核公司本部各项收入、费用支出的合规性，外来原始凭证的合法性、规范性，自制原始凭证的正确性、完整性，维护资金支出审批手续的完备性；
4.做好公司会计核算工作，按时、准确编制会计报表；
5.做好公司预（决）算工作，跟踪分析预算执行情况；
6.会计凭证装订及相关资料存档。</t>
  </si>
  <si>
    <t>1.5年以上工作经验，2年以上同岗位工作经验；会计、财务及经济管理类相关专业本科学历；
2.具有良好的职业道德操守；
3.熟悉会计准则，有丰富的会计从业经验；
4.熟悉公司预决算管理，具备财务分析能力；
5.大学本科及以上学历，具有会计师职称。</t>
  </si>
  <si>
    <t>会计师以上职称证书</t>
  </si>
  <si>
    <t>融资支付科</t>
  </si>
  <si>
    <t>融资专员</t>
  </si>
  <si>
    <t>1.根据公司投资计划、负责撰写融资方案，能实施并达成融资目标；
2.负责控制和监督融资方案的具体执行进度，提供融资分析报告；
3.负责公司信息的收集、整理与分析，向有关机构提供有关融资资料;
4.负责与银行、信托、券商、基金等金融机构建立并保持良好的合作关系，不断开发、拓展公司融资新渠道；
5.编写融资项目的可行性分析报告，提出融资项目的具体运作方案；
6.在与金融机构的融资交易中，就交易的条款与条件与对方进行磋商和谈判；
7.积极对接相关主管部门，收取应收财政资金等。</t>
  </si>
  <si>
    <t>1.5年以上工作经验，2年以上同岗位工作经验；财会类、经济类、金融类等相关专业；
2.具有良好的职业道德操守；
3.熟悉国家金融政策，有丰富的融资工作经验；
4.具备一定的谈判沟通能力；
5.大学本科及以上学历，具有会计师或经济师职称。</t>
  </si>
  <si>
    <t>会计师或经济师以上职称证书</t>
  </si>
  <si>
    <t>财税科</t>
  </si>
  <si>
    <t>财税科主任</t>
  </si>
  <si>
    <t>1.负责公司涉税业务税金计算、申报和缴纳工作；
2.熟悉政府财政收入构成，负责测算相关财政收入，积极争取上级资金；
3.负责财务成本管理、财务评价分析工作；
4.做好公司税收筹划，积极了解公司所在地财税政策、规避经营、税务、财务风险；
5.负责处理税务检查、年检、年度审计、内部审计过程中的相关涉税问题。
6.做好年度汇算清缴工作。</t>
  </si>
  <si>
    <t>1.5年以上工作经验，2年以上同岗位工作经验；财会类、经济类、金融类等相关专业；
2.具有良好的职业道德操守；
3.熟悉财政、税收等相关政策；
4.熟悉财政预决算要求，具备财务成本分析能力；
5.具备公司税务管理工作专业能力，且有相关从业经验；
6.大学本科及以上学历，具有会计师及以上职称或税务师职业资格。</t>
  </si>
  <si>
    <t>综合室</t>
  </si>
  <si>
    <t>综合室职员</t>
  </si>
  <si>
    <t>1.负责收集、研究国家及省市发布的与公司业务相关各种政策文件；
2.负责组织开展财务人员教育培训工作；
3.负责组织财务制度修订、财务内控体系建设、财务监察等工作；
4.负责部门档案管理工作;
5.负责部门对外联络对接工作；
6.负责部门内勤管理等综合性事务工作；
7.负责协助部门领导办理其他临时性工作、协调工作。</t>
  </si>
  <si>
    <t>1.5年以上工作经验，2年以上同岗位工作经验；会计、财务及经济管理类相关专业本科学历；
2.具有良好的职业道德操守；
3.熟悉国家经济政策、税收政策、金融政策；
4.具备良好的对外沟通能力；
5.大学本科及以上学历。</t>
  </si>
  <si>
    <t>项目管理部</t>
  </si>
  <si>
    <t>工程管理科</t>
  </si>
  <si>
    <t>项目管理专员</t>
  </si>
  <si>
    <t>1.负责组织选民施工前图纸会审及参与公司工程规划及落地阶段运营决策，提出工程规划层面的运作方案或提案;
2.负责组织施工技术措施交底;
3.负责公司工程实施阶段业务问题的决策；
4.负责工程规划、实施阶段的可行性分析和风险评估，提出工程建议；
5.负责项目施工组织设计的编写和施工方案的拟定；档案的整理归纳及竣工结算。</t>
  </si>
  <si>
    <t>1.3年以上同岗位工作经验；建筑工程、土木工程、市政工程、工程管理、城市规划等相关专业,大学本科或以上学历；
2.具有现代项目投资理念，熟悉项目前期报建管理，熟悉项目策划；具有良好的沟通、协调、执行能力，有很好的职业操守和团队合作精神；
3.熟悉国家工程建设相关法律法规、政策，熟悉工程建设基本程序；熟练使用 WPS、office、CAD 等常用办公软件；
4.熟悉土地招拍挂流程，熟悉土地一级开发流程，具有项目开发、园区规划经验者优先。</t>
  </si>
  <si>
    <t>中级职称或二级建造师等相关职业资格证书</t>
  </si>
  <si>
    <t>技术科</t>
  </si>
  <si>
    <t>技术管理专员</t>
  </si>
  <si>
    <t>1.组织工程设计、勘察；组织专项技术方案专家论证，组织办理工程初步设计审批
2.参与项目前期规划方案审查；
3.参加工程第一次工程例会，组织工程设计交底；
4.组织工程建设项目技术管理，组织协调解决工程相关技术问题；组织施工图审查，协调解决图纸相关问题，优化工程设计方案，合理降低工程造价；
5.审核并及时办理工程变更；
6.参与工程结算审计。</t>
  </si>
  <si>
    <t>1.3年以上同岗位工作经验；建筑工程、土木工程、市政工程、工程管理类等相关专业,大学本科或以上学历；
2.具有现代项目投资理念，熟悉项目前期管理，熟悉项目技术管理；具有良好的沟通、协调、统筹、执行能力，有很好的职业操守和团队合作精神；
3.熟悉国家工程建设相关法律法规、政策，熟悉工程建设基本程序；熟练掌握国家工程建设相关法律法规、强制性标准、相关设计规范、质量检查验收标准，熟练使用 WPS、office、CAD 等常用办公软件；
4.掌握建筑工程、市政工程相关专业知识。</t>
  </si>
  <si>
    <t>工程师职称、二级建造师执业资格</t>
  </si>
  <si>
    <t>成本管理部</t>
  </si>
  <si>
    <t>1.负责公司采购管理；
2.负责代表本部门进行跨部门间的协调与沟通;
3.组织事业部管控范围内新进入城市成本水平调查;编制成本条线年度、季度、月度计划并监督计划的落实;督导进行各个阶段成本测算，按要求提交集团评审或备案;
4.组织建立成本信息库(成本指标信息库及材料设备价格信息库等);组织收集汇总项目动态成本，并对其进行分析;协调和理顺成本部与公司其他部门的关系，确保工程、设计、营销、合约等交叉工作及时落实，推进项目发展计划目标的实现;组织编制动态成本控制表，组织编写并审核动态成本分析报告；
5.负责在设计阶段提出成本控制建议;(集团总部做的设计，集团提出成本控制建议;下属公司做的设计，下属公司提出成本控制建议);复审项目工程、材料设备、技术服务进度款结算电请，按权限提交集团审批;组织完成各项造价的确定工作，进行终审;督导项目的工程结算工作，按权限提交集团进行审批;督导进行项目成本后评估工作;组织权限内超目标成本审批，权限外报集团审批;
6.督导开展事业部权限范围内工程、材料设备招标采购活动;督导编制、评审工程及材料设备采购招标采购文件中商务要求;督导按时完成各标段的招标及定标工作;组织将所有招标过程资料及合同提交集团进行备案。</t>
  </si>
  <si>
    <t>1.8年以上工作经验，5年以上同岗位工作经验；曾在大中型房地产公司任职，对工程量清单计价和定额有一定深度的了解;
2.精通目标成本、动态成本管理知识，工程概预算管理、合约管理、工程定额(清单及费率定额)专业知识，建筑法、合同法、招投标法等相关法律法规，工程项目经济索赔管理程序;
3.熟悉建筑材料市场、熟悉房地产招投标管理流程、施工工艺流程、房地产开发流程、建筑工程项目管理流程;
4.能完成房产整体项目全过程造价合约管理，动态成本管理能力，能够对各类成本数据进行分析判断与决策，能完成土建、安装等多专业造价统筹协调，具备较强的合约造价方面商务谈判技能;
5.具有较强的计划、组织、协调能力和团队领导能力，具备较强的人际沟通技能，较强的信息收集和分析综合能力。</t>
  </si>
  <si>
    <t>1.参与工程项目竣工验收，竣工图纸审核；
2.负责土建结算的审核，结算数据库的建立；
结算造价指标的分解、分析;
3.负责土建变更费用测算，变更可行性论证；并负责成本控制、成本优化建议；
4.土建签证的审核，现场收方的参与(抽查监督);
5.认价单的审核，预测认价对目标成本影响;
6.土建进度款审核，已审批进度台账的建立，土建已发生成本的测算、台账录入;
7.土建工程招标配合，清单、标底的编制审核，合同有关造价及支付条款的审核；
8.项目目标成本土建专业的测算、分析、优化及责任成本的分解，成本全过程动态跟踪和控制工作;
9.负责项目后评估土建专业后评估工作；
10.参与成本管理制度的推进。</t>
  </si>
  <si>
    <t>1.8年以上工作经验，5年以上同岗位工作经验；具有丰富的预算及成本核算、管理经验，具有较强的成本优化意识；
2.熟悉工程概预算相关法规、法则，能熟练使用造价专业软件；
3.具有丰富的现场工作经验；
4.工作主动、责任心强、沟通能力强、具有良好的职业道德。</t>
  </si>
  <si>
    <t>招标专员</t>
  </si>
  <si>
    <t>1.负责项目成本的概算、预算及决算审核；
2.负责项目整体成本控制，确保成本分析准确有效，正确反映经营成本；
3.负责工程合同、劳务及分包合同的评审工作；
4.负责构建成本管理体系，跟踪市场价格，形成项目分项成本指标；
5.负责依据公司相关管理办法，组织对供应商进行分级评估及关系维护。</t>
  </si>
  <si>
    <t>1.3年以上工作经验，2年以上同岗位工作经验；建筑工程、土木工程、市政工程、工程管理、工程造价等相关专业,大学本科或以上学历；
2.具有现代项目投资理念，熟悉项目管理，熟悉项目招投标管理；
3.具有良好的沟通、协调、统筹、执行能力，有很好的职业操守和团队合作精神；
4.熟悉国家工程建设相关法律法规、政策，熟悉工程建设基本程序；熟练掌握国家工程建设相关法律法规、强制性标准、招投标相关法律法规，熟练使用 WPS、office、CAD 等常用办公软件。</t>
  </si>
  <si>
    <t>中级职称或二级造价师、建造师等相关职业资格证书。</t>
  </si>
  <si>
    <t>造价专员</t>
  </si>
  <si>
    <t>1.造价工程管理，负责施工图预算，准确计算工程量，合理分项采项，确定调整各项单价，计算工程预算造价，负责现场签证，据技术变更或现场情况，现场核定工程量以及隐蔽工程数据，确定变更以及签证费用，审理结算；
2.与乙方核对工程量，计算施工图工程量，准确确定采项单价及相关工程造价，计算施工过程中签证调整费用、调整价差，汇总计算确定项目结算价，出具造价结算文件；
3.工程标底编制，参与招投标，依据施工图及施工方案，合同方案，计算招标项目标底价，参与招标条件的确定，按招标方式编制不同形式标底招标文件，编制和审核工程材料用量，审核施工单位提出的造价工程方面不可预见性的签证要求；
4.编制月、季、年度预结算工程量统计报表，参与编写监理月报，负责工程造价技术资料的收集及整理，对归档工作进行监督管理。</t>
  </si>
  <si>
    <t>1.3年以上工作经验，2年以上同岗位工作经验；建筑工程、土木工程、市政工程、工程管理、工程造价等相关专业,大学本科或以上学历；
2.具有现代项目投资理念，熟悉项目管理，熟悉项目招投标管理；
3.具有良好的沟通、协调、统筹、执行能力，有很好的职业操守和团队合作精神；
4.熟悉国家工程建设相关法律法规、政策，熟悉工程建设基本程序；熟练掌握国家工程建设相关强制性标准、工程造价相关管理规定，民法典相关规定，熟练使用 WPS、office、CAD 、工程计量、算量软件及相关工程造价极佳软件。</t>
  </si>
  <si>
    <t>中级或以上职称或一级级造价师职业资格证书</t>
  </si>
  <si>
    <t>合同专员</t>
  </si>
  <si>
    <t>1.负责公司合同合法性审查工作；
2.负责公司合同管理系统维护工作；
3.负责收集、汇总、分析、反馈合同管理过程中发现的问题并提出建议；
4.负责合同拟定的咨询工作；
5.负责合同台账管理工作；
6.负责合同汇总并编制半年报及年报工作；
7.负责公司合同范本的制定、修订，参与公司重大合同的谈判、签订，对各类合同的履行进行监督、检查工作；
8.负责法律事务管理系统相应业务模块的更新维护；
9.参与招投标及商务谈判，并提供法律意见；
10.协助、配合制度管理员开展相关工作；完成部门领导交办的其他工作。</t>
  </si>
  <si>
    <t>1.3年以上工作经验，2年以上同岗位工作经验；建筑工程、土木工程、市政工程、工程管理、工程造价等相关专业,大学本科或以上学历；
2.具有现代项目投资理念，熟悉项目管理，熟悉项目招投标管理；
3.具有良好的沟通、协调、统筹、执行能力，有很好的职业操守和团队合作精神；
4.熟悉国家工程建设相关法律法规、政策，熟悉工程建设基本程序；熟练掌握国家工程建设相关法律法规、强制性标准、招投标相关法律法规，民法典相关规定，熟练使用 WPS、office、CAD 等常用办公软件。</t>
  </si>
  <si>
    <t>中级职称或二级造价师、建造师等相关职业资格证书</t>
  </si>
  <si>
    <t>风控合规部</t>
  </si>
  <si>
    <t>1.负责风控合规部的发展规划和建设；
2.负责制定部门工作流程和工作计划；
3.负责与各相关部门和单位的工作协调；
4.统筹管理公司法律事务、风险管理、合规管理、内部控制、合同管理、制度管理等工作；
5.负责对公司重大经营活动对合法合规风险进行研判，为公司决策提供合理建议；
6.负责公司日常法律事务管理、法治宣传、法人授权管理和法律纠纷处理等相关工作；
7.主持开展对公司内的合同审核及法律纠风工作进行定期统计和分析研究；
8.负责公司全面风控体系的建设和管理，主持制定和完善风险管理流程；
9.牵头建立和完善公司合规体系，组织开展合规检查；
10.牵头建立和完善公司内控体系，主持制定、修改内控手册；
11.负责公司制度管理规范与制度标准化建设管理；
12.协调、监督第三方事务所管理工作；
13.负责完成领导交办的其他事项。</t>
  </si>
  <si>
    <t>1.8年以上工作经验，5年以上央企国企集团总部同岗位工作经验；法学、管理学、经济学等相关专业，大学本科或以上学历；
2.具有高度的责任心，原则性强，具备良好的道德和职业素养，敏锐的洞察力和分析判断能力，良好的沟通协调能力及团队协作能力；
3.熟悉国家政策法规、国资及企业管理相关制度，具备财务管理、法律法规、风险控制等相关专业知识；
4.具备统筹公司法律事务、风险管理、合规管理、内部控制经验，牵头建设集团化风险管理体系、合规体系、内控体系。
5.具有高度的责任心，原则性强，具备良好的道德和职业素养，敏锐的洞察力和分析判断能力，良好的沟通协调能力及团队协作能力。</t>
  </si>
  <si>
    <t>中级以上专业技术职称，通过司法考试或持有律师执业资格证、注会优先</t>
  </si>
  <si>
    <t>风控科</t>
  </si>
  <si>
    <t>风控专员</t>
  </si>
  <si>
    <t>一、风险评估与分析工作
1.组织开展公司风险评估及应对工作，负责对评估结果汇总分析，对公司各部门和所属公司开展的专项风险评估提供指导和支持；
2.组织对公司风险管理工作情况进行定期评估，组织推动全面风险管理体系的建设和改进提升，指导有关部门及所属开展风险管理体系建设；
3.汇总分析各部门及所属公司报送的风险管理评估报告， 整理重大风险监控信息：
4.组织编制公司风险管理评估报告，提交相关决策单位审议和审批。
二、风险控制工作
1.组织协调跨部门的风险管理事宜，对公司重大风险管理决策提出应对建议；
2.组织对重大风险应对方案的执行情况和效果进行监督检查。
三、风险管理工作
1.负责指导和协助所属公司制定完善具体的全面风险管理办法；
2.根据要求制定公司风险文化培育与宣贯工作方案和计划，协调开展风险管理培训。</t>
  </si>
  <si>
    <t>1.5年以上工作经验，3年以上同岗位工作经验；企业管理、法律或相关专业,大学本科或以上学历；
2.工作经历：熟悉国家政策法规、国资管理相关制度，具有2年以上金融、类金融机构从事风险控制岗位相关工作经历，或具有2年以上国有企业集团总部合规管理、风险管理或财务管理主管相关工作经历;
3.风控管理知识、较强的洞察力和分析判断能力;
4.职位能力与素质：具备较强逻辑分析能力、财务分析能力，具有较强风险意识，具有较强责任心，有较强的语言表达和沟通协调能力，廉洁自律，有良好的纪律性、团队合作以及开拓创新精神。</t>
  </si>
  <si>
    <t>通过司法考试或持有律师执业资格证,注会优先</t>
  </si>
  <si>
    <t>监察审计部</t>
  </si>
  <si>
    <t>35-45周岁</t>
  </si>
  <si>
    <t>1.监督检查所属公司贯彻执行党的路线方针政策、国家法律法规的情况，贯彻执行上级主管部门与公司各项决议、决定、制度的情况，监督检查、考核所属公司按照公司党委、纪委要求推进党风廉政建设责任制各项工作贯彻落实情况，配合上级部门开展好巡视巡查工作；
2.聚焦主责主业，组织开展好监督、执纪、问责工作，精准有效运用监督执纪“四种形态”，加强对公司各部门、所属公司党员干部职工的监督管理，对各部门、所属公司开展专项监督，指导督促下属二级纪检部门做好相关工作，抓好党风廉政教育和廉洁文化建设工作；
3.制定公司内部审计制度、规则及具体方法，制定公司年度内审工作计划，并按计划有序开展内部审计工作，指导下级公司构建有效的内部审计制度、规则，定期抽查下级公司内部审计制度执行情况，协助外部审计部门对集团开展审计工作；
4.对公司及公司各部门的内部控制制度的合理性做出评价，定期检查公司及公司各部门的内部控制缺陷，评估执行效果，提出改进建议，并指导下级公司对其内部控制制度的合理性做出评价，开展对应工作；
5.完成上级交办的其他工作。</t>
  </si>
  <si>
    <t>1.10年以上工作经验，5年以上同岗位工作经验；法学、管理学、经济学等相关专业，大学本科或以上学历；
2.政治面貌为中共党员；
3.具有高度的责任心，原则性强，具备良好的道德和职业素养，敏锐的洞察力和分析判断能力，良好的沟通协调能力及团队协作能力；
4.掌握党的路线方针政策，落实党中央对纪检监察、审计工作的部署要求；掌握企业治理、公司运营的相关知识；熟悉纪检监察、财务管理、审计监督、风险控制等相关知识。</t>
  </si>
  <si>
    <t>监察科</t>
  </si>
  <si>
    <t>纪检监察专员</t>
  </si>
  <si>
    <t>1.依据《中国共产党章程》《中华人民共和国监察法》《中国共产党纪律检查委员会工作条例》等有关规定，履行相关工作职责；
2.参与公司对党的路线、方针、政策、决议和国家政策、法律法规及集团发展战略、重大决策部署贯彻执行情况的监督检查；
4.协助部门经理制定纪检监察工作计划与反腐倡廉及纪检监察制度，开展反腐倡廉、党风党纪宣传教育和廉洁文化建设工作；
5.开展日常纪律监督检查工作，负责纪检举报渠道的管理、受理工作以及举报台账的日常管理工作，协助上级纪检部门开展纪检监察案件的调查取证工作，纪检监察档案的建立、管理工作；
6.负责纪委办公室日常事务处理工作；
7.完成领导交办的其他工作。</t>
  </si>
  <si>
    <t>1.5年以上工作经验，2年以上纪检监察岗位工作经验；同等条件下具有党政机关、国有企业工作经验者优先；
2.政治面貌为中共党员；
3.具有较好写作能力，具备较强的执行力和组织、沟通、协调能力；
4.掌握全面从严治党、党风廉政建设、纪检监察、巡视巡察等相关党纪法规、制度规定；
5.良好的道德操守，有较好的政治素质和大局意识，遵纪守法；
6.通过司法考试，并持有法律职业资格证书C证及以上。</t>
  </si>
  <si>
    <t>法律职业资格证书C证及以上</t>
  </si>
  <si>
    <t>审计科</t>
  </si>
  <si>
    <t>审计专员</t>
  </si>
  <si>
    <t>1.拟定公司内部审计制度和年度审计计划，经批准后按计划有序组织实施；
2.对公司财务收支相关的经济活动进行审计；
3.对财务预算执行情况进行审计，并对财务决算的审计质量进行监督
4.按照国家、集团及公司的有关规定开展经济责任审计
5.监督公司各部门、各所属公司项目招标流程；
6.负责本部门职责权限内所涉及核心数据和核心资料的收集、管理、归档。
7.完成领导交办的其他工作。</t>
  </si>
  <si>
    <t>1.5年以上工作经验，2年以上同岗位工作经验；有大、中型国有企业审计、风控工作经验优先；
2.有财务、审计、预算管理、内部控制等知识储备,具备独立开展审计业务的能力，熟悉办公软件；
3.掌握内部审计流程与规范等所有流程；
4.语言表达及沟通能力强；注重细节、耐心，工作认真负责，能适应高强度的工作压力；
5.中级会计或审计以上专业技术职称。</t>
  </si>
  <si>
    <t>中级会计或审计以上专业技术职称</t>
  </si>
  <si>
    <t>党群工作部</t>
  </si>
  <si>
    <t>1.起草各类文件、总结、讲话稿等文稿工作；
2.统筹开展董、监办各项工作，起草相关年度报告；
3.统筹组织好董事会、总经理办公会等重要会议，做好相关会议纪要；
4.负责制定业务管理制度，做好协调、指导、调度、检查、考核等工作;
5.完成日常工作信息的上传下达，沟通协调；
6.协助总经理做好日常各项工作。</t>
  </si>
  <si>
    <t>1、3年以上工作经验；行政管理、企业管理、新闻传播等相关专业；
2.具有良好的沟通协调及公关能力，能够组织、策划、安排相关会务；
3.政治面貌为中共党员；
4.熟悉WORD、EXCEL、POWERPOINT等各类办公软件，能够独立完成各类报表以及PPT演示文稿的制作；
5.有较强的语言文字组织能力及较强的时间管理和综合管理能力。</t>
  </si>
  <si>
    <t>综合科</t>
  </si>
  <si>
    <t>综合文员</t>
  </si>
  <si>
    <t>1.学习和掌握党和国家的大政方针政策和业相关法规制度，做好各项文秘工作；           
2.围绕公司的中心工作开展调查研究，负责信息的收集、整理和掌握，为领导决策提供有关依据；
3.负责部门主要文件、总结、综合报告、领导讲话以及公司重大会议的文件起草及校核、记录整理其他材料等文字秘书工作；
4.协助把好公文行文规范和文字关，采取必要措施提高公司公文质量；
5.负责公司党委会议、总裁办公会议的记录及材料整理及工作督办；
6.配合完成部门绩效考核工作；
7.负责公司领导讲话汇编、单位简介汇编、部门企业管理体系建设；
8.收集、整理各单位、各部门工作总结、计划；
9.完成领导交办的其他任务。</t>
  </si>
  <si>
    <t>1.3年以上工作经验，2年以上同岗位工作经验，熟悉企业行政、后勤保障等工作流程，具有独立完成相关业务的能力；
2.善于沟通，学习能力强；
3.熟练掌握计算机办公软件，工作耐心细致，踏实认真，服从工作安排，具有较强沟通协调能力；
4.持有c1驾照，能独立驾驶。</t>
  </si>
  <si>
    <t>党建科</t>
  </si>
  <si>
    <t>党建专员</t>
  </si>
  <si>
    <t>1.负责宣传贯彻落实党和国家的路线方针政策、经合区党工委的决议和指示精神；
2.党建工作考核评价工作；
3.负责制定、修订和完善年度党的建设工作考核评价办法；
4.开展对各子公司党建、民主生活等工作述职评议考核工作；
5.按要求制定年度中心组学习计划，负责下发通知、方案等。
6.完成相关报告、讲话稿等材料的撰写以及学习情况总结上报工作。
7.负责会前制定实施方案、组织专题学习等准备工作。
8.负责做好会议记录等工作。
9.负责撰写上报会议相关材料。
10.负责组织整改落实等会后工作。
11.负责工会、群团组织的工作。
12.负责本岗位质量、环境、职业健康安全工作。</t>
  </si>
  <si>
    <t>1.3年以上工作经验；国有企业或央企工作经验，从事过党建有关工作，有撰写党务工作报告或行政工作报告经验者优先；
2.政治面貌为中共党员；
3.具有良好的沟通、组织、协调和管理能力及团队协作精神；
4.有较强的文字功底和公文写作能力，善于沟通，学习能力强；
5.持有c1驾照，能独立驾驶。</t>
  </si>
  <si>
    <t>董监办科</t>
  </si>
  <si>
    <t>董监办文秘</t>
  </si>
  <si>
    <t>1.协助制定公司董事会、监事会规章制度和董事会、监事会办公室工作流程；
2.协助筹备组织公司董事会、监事会会务工作，承担董事、监事会议案准备、会议通知、会场安排、会议记录（议案书面会签）、决议拟制、批转及材料归档工作；
3.拟写董事会、监事会定期总结报告及法人治理结构研究、报告等材料；
4.承担与公司董事、监事及及职能部门的沟通协调和指导服务工作；
5.承担董事会、监事会文件档案管理工作；
6.协助做好公司董事、监事的服务工作；
7.完成领导交办的其他任务。</t>
  </si>
  <si>
    <t>1.3年以上同岗位工作经验，行政、综合类岗位大、中型企业工作经验，同等条件下具有国有企业工作经验者优先；
2.熟悉企业行政、后勤保障等工作流程，具有独立完成相关业务的能力；
3.有较强的文字功底和公文写作能力，善于沟通，学习能力强；
4.熟练掌握计算机办公软件；
5.工作耐心细致，踏实认真，服从工作安排，具有较强沟通协调能力；
6.持有c1驾照，能独立驾驶。</t>
  </si>
  <si>
    <t>合计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</si>
</sst>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4">
    <font>
      <sz val="11"/>
      <color theme="1"/>
      <name val="宋体"/>
      <charset val="134"/>
      <scheme val="minor"/>
    </font>
    <font>
      <sz val="11"/>
      <name val="宋体"/>
      <charset val="134"/>
      <scheme val="minor"/>
    </font>
    <font>
      <b/>
      <sz val="16"/>
      <name val="仿宋_GB2312"/>
      <charset val="134"/>
    </font>
    <font>
      <sz val="12"/>
      <name val="仿宋_GB2312"/>
      <charset val="134"/>
    </font>
    <font>
      <b/>
      <sz val="12"/>
      <name val="仿宋_GB2312"/>
      <charset val="134"/>
    </font>
    <font>
      <b/>
      <sz val="14"/>
      <name val="仿宋_GB2312"/>
      <charset val="134"/>
    </font>
    <font>
      <b/>
      <sz val="22"/>
      <name val="仿宋_GB2312"/>
      <charset val="134"/>
    </font>
    <font>
      <sz val="16"/>
      <name val="宋体"/>
      <charset val="134"/>
      <scheme val="minor"/>
    </font>
    <font>
      <sz val="10"/>
      <color rgb="FF000000"/>
      <name val="仿宋_GB2312"/>
      <charset val="134"/>
    </font>
    <font>
      <b/>
      <sz val="10"/>
      <color rgb="FF000000"/>
      <name val="仿宋_GB2312"/>
      <charset val="134"/>
    </font>
    <font>
      <sz val="10.5"/>
      <name val="仿宋_GB2312"/>
      <charset val="134"/>
    </font>
    <font>
      <b/>
      <sz val="10.5"/>
      <color theme="1"/>
      <name val="仿宋_GB2312"/>
      <charset val="134"/>
    </font>
    <font>
      <sz val="16"/>
      <color theme="1"/>
      <name val="宋体"/>
      <charset val="134"/>
      <scheme val="minor"/>
    </font>
    <font>
      <sz val="9"/>
      <name val="宋体"/>
      <charset val="134"/>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46">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vertical="center" wrapText="1"/>
    </xf>
    <xf numFmtId="0" fontId="5"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0" fillId="0" borderId="0" xfId="0" applyAlignment="1">
      <alignmen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1" fontId="3"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41" fontId="3" fillId="0" borderId="7"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0" xfId="0" applyFont="1" applyFill="1" applyAlignment="1">
      <alignment vertical="center" wrapText="1"/>
    </xf>
    <xf numFmtId="0" fontId="3"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4" fillId="0" borderId="2" xfId="0" applyFont="1" applyFill="1" applyBorder="1" applyAlignment="1">
      <alignment horizontal="left" vertical="center" wrapText="1"/>
    </xf>
    <xf numFmtId="0" fontId="9" fillId="0" borderId="2" xfId="0" applyFont="1" applyBorder="1" applyAlignment="1">
      <alignment horizontal="center" vertical="center" wrapText="1"/>
    </xf>
    <xf numFmtId="0" fontId="3"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4"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12" fillId="0" borderId="0" xfId="0" applyFont="1" applyAlignment="1">
      <alignment vertical="center" wrapText="1"/>
    </xf>
    <xf numFmtId="0" fontId="12" fillId="0" borderId="0" xfId="0" applyFont="1" applyFill="1" applyAlignment="1">
      <alignment vertical="center" wrapText="1"/>
    </xf>
    <xf numFmtId="0" fontId="0" fillId="0" borderId="0" xfId="0" applyFill="1" applyAlignment="1">
      <alignment vertical="center" wrapText="1"/>
    </xf>
    <xf numFmtId="0" fontId="6"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colors>
    <mruColors>
      <color rgb="FFFFFF0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0"/>
  <sheetViews>
    <sheetView tabSelected="1" zoomScale="85" zoomScaleNormal="85" zoomScaleSheetLayoutView="40" workbookViewId="0">
      <pane ySplit="2" topLeftCell="A3" activePane="bottomLeft" state="frozen"/>
      <selection pane="bottomLeft" activeCell="E19" sqref="E19"/>
    </sheetView>
  </sheetViews>
  <sheetFormatPr defaultColWidth="9" defaultRowHeight="13.5"/>
  <cols>
    <col min="1" max="1" width="7.625" style="1" customWidth="1"/>
    <col min="2" max="2" width="10.5" style="1" customWidth="1"/>
    <col min="3" max="3" width="9.25" style="1" customWidth="1"/>
    <col min="4" max="4" width="12.125" style="1" customWidth="1"/>
    <col min="5" max="5" width="8.5" style="1" customWidth="1"/>
    <col min="6" max="6" width="15" style="1" customWidth="1"/>
    <col min="7" max="7" width="15.125" style="1" customWidth="1"/>
    <col min="8" max="8" width="16.25" style="1" customWidth="1"/>
    <col min="9" max="9" width="79.875" style="8" customWidth="1"/>
    <col min="10" max="10" width="100.75" style="9" customWidth="1"/>
    <col min="11" max="11" width="21.75" style="9" customWidth="1"/>
    <col min="12" max="251" width="9" style="1"/>
    <col min="252" max="16384" width="9" style="10"/>
  </cols>
  <sheetData>
    <row r="1" spans="1:253" s="1" customFormat="1" ht="27">
      <c r="A1" s="33" t="s">
        <v>0</v>
      </c>
      <c r="B1" s="33"/>
      <c r="C1" s="33"/>
      <c r="D1" s="33"/>
      <c r="E1" s="33"/>
      <c r="F1" s="33"/>
      <c r="G1" s="33"/>
      <c r="H1" s="33"/>
      <c r="I1" s="33"/>
      <c r="J1" s="33"/>
      <c r="K1" s="33"/>
      <c r="IR1" s="10"/>
      <c r="IS1" s="10"/>
    </row>
    <row r="2" spans="1:253" s="2" customFormat="1" ht="40.5">
      <c r="A2" s="11" t="s">
        <v>1</v>
      </c>
      <c r="B2" s="11" t="s">
        <v>2</v>
      </c>
      <c r="C2" s="11" t="s">
        <v>3</v>
      </c>
      <c r="D2" s="11" t="s">
        <v>4</v>
      </c>
      <c r="E2" s="11" t="s">
        <v>5</v>
      </c>
      <c r="F2" s="11" t="s">
        <v>6</v>
      </c>
      <c r="G2" s="11" t="s">
        <v>7</v>
      </c>
      <c r="H2" s="11" t="s">
        <v>8</v>
      </c>
      <c r="I2" s="11" t="s">
        <v>9</v>
      </c>
      <c r="J2" s="11" t="s">
        <v>10</v>
      </c>
      <c r="K2" s="11" t="s">
        <v>11</v>
      </c>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30"/>
      <c r="IS2" s="30"/>
    </row>
    <row r="3" spans="1:253" s="2" customFormat="1" ht="134.1" customHeight="1">
      <c r="A3" s="12">
        <f>ROW()-2</f>
        <v>1</v>
      </c>
      <c r="B3" s="40" t="s">
        <v>12</v>
      </c>
      <c r="C3" s="13">
        <v>0</v>
      </c>
      <c r="D3" s="12" t="s">
        <v>13</v>
      </c>
      <c r="E3" s="12">
        <v>1</v>
      </c>
      <c r="F3" s="12" t="s">
        <v>14</v>
      </c>
      <c r="G3" s="12" t="s">
        <v>15</v>
      </c>
      <c r="H3" s="12" t="s">
        <v>16</v>
      </c>
      <c r="I3" s="20" t="s">
        <v>17</v>
      </c>
      <c r="J3" s="20" t="s">
        <v>18</v>
      </c>
      <c r="K3" s="12" t="s">
        <v>19</v>
      </c>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30"/>
      <c r="IS3" s="30"/>
    </row>
    <row r="4" spans="1:253" s="2" customFormat="1" ht="141" customHeight="1">
      <c r="A4" s="12">
        <f>ROW()-2</f>
        <v>2</v>
      </c>
      <c r="B4" s="40"/>
      <c r="C4" s="12" t="s">
        <v>20</v>
      </c>
      <c r="D4" s="12" t="s">
        <v>21</v>
      </c>
      <c r="E4" s="12">
        <v>3</v>
      </c>
      <c r="F4" s="12" t="s">
        <v>22</v>
      </c>
      <c r="G4" s="12" t="s">
        <v>15</v>
      </c>
      <c r="H4" s="12" t="s">
        <v>23</v>
      </c>
      <c r="I4" s="20" t="s">
        <v>24</v>
      </c>
      <c r="J4" s="20" t="s">
        <v>25</v>
      </c>
      <c r="K4" s="12" t="s">
        <v>26</v>
      </c>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30"/>
      <c r="IS4" s="30"/>
    </row>
    <row r="5" spans="1:253" s="2" customFormat="1" ht="20.25">
      <c r="A5" s="12">
        <f>ROW()-2</f>
        <v>3</v>
      </c>
      <c r="B5" s="41"/>
      <c r="C5" s="34" t="s">
        <v>27</v>
      </c>
      <c r="D5" s="35"/>
      <c r="E5" s="15">
        <f>SUM(E3:E4)</f>
        <v>4</v>
      </c>
      <c r="F5" s="13"/>
      <c r="G5" s="13"/>
      <c r="H5" s="13"/>
      <c r="I5" s="13"/>
      <c r="J5" s="13"/>
      <c r="K5" s="13"/>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30"/>
      <c r="IS5" s="30"/>
    </row>
    <row r="6" spans="1:253" s="2" customFormat="1" ht="114.95" customHeight="1">
      <c r="A6" s="12">
        <f t="shared" ref="A6:A15" si="0">ROW()-2</f>
        <v>4</v>
      </c>
      <c r="B6" s="40" t="s">
        <v>28</v>
      </c>
      <c r="C6" s="13">
        <v>0</v>
      </c>
      <c r="D6" s="12" t="s">
        <v>13</v>
      </c>
      <c r="E6" s="12">
        <v>2</v>
      </c>
      <c r="F6" s="12" t="s">
        <v>14</v>
      </c>
      <c r="G6" s="12" t="s">
        <v>15</v>
      </c>
      <c r="H6" s="12" t="s">
        <v>16</v>
      </c>
      <c r="I6" s="20" t="s">
        <v>29</v>
      </c>
      <c r="J6" s="20" t="s">
        <v>30</v>
      </c>
      <c r="K6" s="21" t="s">
        <v>26</v>
      </c>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31"/>
      <c r="IS6" s="31"/>
    </row>
    <row r="7" spans="1:253" s="2" customFormat="1" ht="98.1" customHeight="1">
      <c r="A7" s="12">
        <f t="shared" si="0"/>
        <v>5</v>
      </c>
      <c r="B7" s="40"/>
      <c r="C7" s="12" t="s">
        <v>31</v>
      </c>
      <c r="D7" s="12" t="s">
        <v>32</v>
      </c>
      <c r="E7" s="12">
        <v>2</v>
      </c>
      <c r="F7" s="12" t="s">
        <v>22</v>
      </c>
      <c r="G7" s="12" t="s">
        <v>15</v>
      </c>
      <c r="H7" s="12" t="s">
        <v>23</v>
      </c>
      <c r="I7" s="20" t="s">
        <v>33</v>
      </c>
      <c r="J7" s="20" t="s">
        <v>34</v>
      </c>
      <c r="K7" s="21" t="s">
        <v>26</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31"/>
      <c r="IS7" s="31"/>
    </row>
    <row r="8" spans="1:253" s="2" customFormat="1" ht="122.1" customHeight="1">
      <c r="A8" s="12">
        <f t="shared" si="0"/>
        <v>6</v>
      </c>
      <c r="B8" s="40"/>
      <c r="C8" s="12" t="s">
        <v>35</v>
      </c>
      <c r="D8" s="12" t="s">
        <v>36</v>
      </c>
      <c r="E8" s="12">
        <v>2</v>
      </c>
      <c r="F8" s="12" t="s">
        <v>22</v>
      </c>
      <c r="G8" s="12" t="s">
        <v>15</v>
      </c>
      <c r="H8" s="12" t="s">
        <v>23</v>
      </c>
      <c r="I8" s="20" t="s">
        <v>37</v>
      </c>
      <c r="J8" s="20" t="s">
        <v>38</v>
      </c>
      <c r="K8" s="21" t="s">
        <v>26</v>
      </c>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31"/>
      <c r="IS8" s="31"/>
    </row>
    <row r="9" spans="1:253" s="2" customFormat="1" ht="126" customHeight="1">
      <c r="A9" s="12">
        <f t="shared" si="0"/>
        <v>7</v>
      </c>
      <c r="B9" s="40"/>
      <c r="C9" s="12" t="s">
        <v>39</v>
      </c>
      <c r="D9" s="12" t="s">
        <v>40</v>
      </c>
      <c r="E9" s="12">
        <v>1</v>
      </c>
      <c r="F9" s="12" t="s">
        <v>22</v>
      </c>
      <c r="G9" s="12" t="s">
        <v>15</v>
      </c>
      <c r="H9" s="12" t="s">
        <v>23</v>
      </c>
      <c r="I9" s="20" t="s">
        <v>41</v>
      </c>
      <c r="J9" s="20" t="s">
        <v>42</v>
      </c>
      <c r="K9" s="22" t="s">
        <v>26</v>
      </c>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30"/>
      <c r="IS9" s="30"/>
    </row>
    <row r="10" spans="1:253" s="2" customFormat="1" ht="132" customHeight="1">
      <c r="A10" s="12">
        <f t="shared" si="0"/>
        <v>8</v>
      </c>
      <c r="B10" s="40"/>
      <c r="C10" s="12" t="s">
        <v>43</v>
      </c>
      <c r="D10" s="12" t="s">
        <v>44</v>
      </c>
      <c r="E10" s="12">
        <v>1</v>
      </c>
      <c r="F10" s="12" t="s">
        <v>22</v>
      </c>
      <c r="G10" s="12" t="s">
        <v>15</v>
      </c>
      <c r="H10" s="12" t="s">
        <v>23</v>
      </c>
      <c r="I10" s="20" t="s">
        <v>45</v>
      </c>
      <c r="J10" s="20" t="s">
        <v>46</v>
      </c>
      <c r="K10" s="22" t="s">
        <v>26</v>
      </c>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30"/>
      <c r="IS10" s="30"/>
    </row>
    <row r="11" spans="1:253" s="2" customFormat="1" ht="20.25">
      <c r="A11" s="12">
        <f t="shared" si="0"/>
        <v>9</v>
      </c>
      <c r="B11" s="41"/>
      <c r="C11" s="34" t="s">
        <v>27</v>
      </c>
      <c r="D11" s="35"/>
      <c r="E11" s="15">
        <f>SUM(E6:E10)</f>
        <v>8</v>
      </c>
      <c r="F11" s="13"/>
      <c r="G11" s="13"/>
      <c r="H11" s="13"/>
      <c r="I11" s="23"/>
      <c r="J11" s="23"/>
      <c r="K11" s="24"/>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30"/>
      <c r="IS11" s="30"/>
    </row>
    <row r="12" spans="1:253" s="3" customFormat="1" ht="131.1" customHeight="1">
      <c r="A12" s="12">
        <f t="shared" si="0"/>
        <v>10</v>
      </c>
      <c r="B12" s="42" t="s">
        <v>47</v>
      </c>
      <c r="C12" s="13">
        <v>0</v>
      </c>
      <c r="D12" s="12" t="s">
        <v>48</v>
      </c>
      <c r="E12" s="12">
        <v>1</v>
      </c>
      <c r="F12" s="12" t="s">
        <v>49</v>
      </c>
      <c r="G12" s="12" t="s">
        <v>15</v>
      </c>
      <c r="H12" s="12" t="s">
        <v>16</v>
      </c>
      <c r="I12" s="20" t="s">
        <v>50</v>
      </c>
      <c r="J12" s="25" t="s">
        <v>51</v>
      </c>
      <c r="K12" s="12" t="s">
        <v>19</v>
      </c>
      <c r="IR12" s="10"/>
      <c r="IS12" s="10"/>
    </row>
    <row r="13" spans="1:253" s="3" customFormat="1" ht="215.1" customHeight="1">
      <c r="A13" s="12">
        <f t="shared" si="0"/>
        <v>11</v>
      </c>
      <c r="B13" s="40"/>
      <c r="C13" s="13">
        <v>0</v>
      </c>
      <c r="D13" s="12" t="s">
        <v>13</v>
      </c>
      <c r="E13" s="12">
        <v>1</v>
      </c>
      <c r="F13" s="12" t="s">
        <v>14</v>
      </c>
      <c r="G13" s="12" t="s">
        <v>15</v>
      </c>
      <c r="H13" s="12" t="s">
        <v>16</v>
      </c>
      <c r="I13" s="20" t="s">
        <v>52</v>
      </c>
      <c r="J13" s="25" t="s">
        <v>53</v>
      </c>
      <c r="K13" s="12" t="s">
        <v>19</v>
      </c>
      <c r="IR13" s="10"/>
      <c r="IS13" s="10"/>
    </row>
    <row r="14" spans="1:253" s="3" customFormat="1" ht="218.1" customHeight="1">
      <c r="A14" s="12">
        <f t="shared" si="0"/>
        <v>12</v>
      </c>
      <c r="B14" s="40"/>
      <c r="C14" s="13" t="s">
        <v>54</v>
      </c>
      <c r="D14" s="12" t="s">
        <v>55</v>
      </c>
      <c r="E14" s="12">
        <v>4</v>
      </c>
      <c r="F14" s="12" t="s">
        <v>22</v>
      </c>
      <c r="G14" s="12" t="s">
        <v>15</v>
      </c>
      <c r="H14" s="12" t="s">
        <v>23</v>
      </c>
      <c r="I14" s="20" t="s">
        <v>52</v>
      </c>
      <c r="J14" s="20" t="s">
        <v>56</v>
      </c>
      <c r="K14" s="12" t="s">
        <v>19</v>
      </c>
      <c r="IR14" s="10"/>
      <c r="IS14" s="10"/>
    </row>
    <row r="15" spans="1:253" s="4" customFormat="1" ht="14.25">
      <c r="A15" s="12">
        <f t="shared" si="0"/>
        <v>13</v>
      </c>
      <c r="B15" s="41"/>
      <c r="C15" s="34" t="s">
        <v>27</v>
      </c>
      <c r="D15" s="35"/>
      <c r="E15" s="15">
        <f>E12+E13+E14</f>
        <v>6</v>
      </c>
      <c r="F15" s="13"/>
      <c r="G15" s="13"/>
      <c r="H15" s="13"/>
      <c r="I15" s="23"/>
      <c r="J15" s="23"/>
      <c r="K15" s="15"/>
      <c r="IR15" s="10"/>
      <c r="IS15" s="10"/>
    </row>
    <row r="16" spans="1:253" s="3" customFormat="1" ht="168.95" customHeight="1">
      <c r="A16" s="12">
        <f t="shared" ref="A16:A25" si="1">ROW()-2</f>
        <v>14</v>
      </c>
      <c r="B16" s="42" t="s">
        <v>57</v>
      </c>
      <c r="C16" s="13">
        <v>0</v>
      </c>
      <c r="D16" s="12" t="s">
        <v>48</v>
      </c>
      <c r="E16" s="12">
        <v>1</v>
      </c>
      <c r="F16" s="12" t="s">
        <v>49</v>
      </c>
      <c r="G16" s="12" t="s">
        <v>15</v>
      </c>
      <c r="H16" s="12" t="s">
        <v>16</v>
      </c>
      <c r="I16" s="20" t="s">
        <v>58</v>
      </c>
      <c r="J16" s="20" t="s">
        <v>59</v>
      </c>
      <c r="K16" s="12" t="s">
        <v>60</v>
      </c>
      <c r="IR16" s="32"/>
      <c r="IS16" s="32"/>
    </row>
    <row r="17" spans="1:253" s="3" customFormat="1" ht="203.1" customHeight="1">
      <c r="A17" s="12">
        <f t="shared" si="1"/>
        <v>15</v>
      </c>
      <c r="B17" s="40"/>
      <c r="C17" s="13">
        <v>0</v>
      </c>
      <c r="D17" s="12" t="s">
        <v>13</v>
      </c>
      <c r="E17" s="12">
        <v>1</v>
      </c>
      <c r="F17" s="12" t="s">
        <v>14</v>
      </c>
      <c r="G17" s="12" t="s">
        <v>15</v>
      </c>
      <c r="H17" s="12" t="s">
        <v>16</v>
      </c>
      <c r="I17" s="20" t="s">
        <v>61</v>
      </c>
      <c r="J17" s="20" t="s">
        <v>62</v>
      </c>
      <c r="K17" s="12" t="s">
        <v>60</v>
      </c>
      <c r="IR17" s="32"/>
      <c r="IS17" s="32"/>
    </row>
    <row r="18" spans="1:253" s="3" customFormat="1" ht="147" customHeight="1">
      <c r="A18" s="12">
        <f t="shared" si="1"/>
        <v>16</v>
      </c>
      <c r="B18" s="40"/>
      <c r="C18" s="16" t="s">
        <v>63</v>
      </c>
      <c r="D18" s="12" t="s">
        <v>64</v>
      </c>
      <c r="E18" s="12">
        <v>1</v>
      </c>
      <c r="F18" s="12" t="s">
        <v>22</v>
      </c>
      <c r="G18" s="12" t="s">
        <v>15</v>
      </c>
      <c r="H18" s="12" t="s">
        <v>23</v>
      </c>
      <c r="I18" s="20" t="s">
        <v>65</v>
      </c>
      <c r="J18" s="20" t="s">
        <v>66</v>
      </c>
      <c r="K18" s="12" t="s">
        <v>67</v>
      </c>
      <c r="IR18" s="32"/>
      <c r="IS18" s="32"/>
    </row>
    <row r="19" spans="1:253" s="3" customFormat="1" ht="138.94999999999999" customHeight="1">
      <c r="A19" s="12">
        <f t="shared" si="1"/>
        <v>17</v>
      </c>
      <c r="B19" s="40"/>
      <c r="C19" s="12" t="s">
        <v>68</v>
      </c>
      <c r="D19" s="12" t="s">
        <v>69</v>
      </c>
      <c r="E19" s="12">
        <v>1</v>
      </c>
      <c r="F19" s="12" t="s">
        <v>22</v>
      </c>
      <c r="G19" s="12" t="s">
        <v>15</v>
      </c>
      <c r="H19" s="12" t="s">
        <v>23</v>
      </c>
      <c r="I19" s="20" t="s">
        <v>70</v>
      </c>
      <c r="J19" s="20" t="s">
        <v>71</v>
      </c>
      <c r="K19" s="12" t="s">
        <v>72</v>
      </c>
      <c r="IR19" s="32"/>
      <c r="IS19" s="32"/>
    </row>
    <row r="20" spans="1:253" s="3" customFormat="1" ht="138.94999999999999" customHeight="1">
      <c r="A20" s="12">
        <f t="shared" si="1"/>
        <v>18</v>
      </c>
      <c r="B20" s="40"/>
      <c r="C20" s="12" t="s">
        <v>73</v>
      </c>
      <c r="D20" s="12" t="s">
        <v>74</v>
      </c>
      <c r="E20" s="12">
        <v>1</v>
      </c>
      <c r="F20" s="12" t="s">
        <v>22</v>
      </c>
      <c r="G20" s="12" t="s">
        <v>15</v>
      </c>
      <c r="H20" s="12" t="s">
        <v>23</v>
      </c>
      <c r="I20" s="20" t="s">
        <v>75</v>
      </c>
      <c r="J20" s="20" t="s">
        <v>76</v>
      </c>
      <c r="K20" s="12" t="s">
        <v>67</v>
      </c>
      <c r="IR20" s="32"/>
      <c r="IS20" s="32"/>
    </row>
    <row r="21" spans="1:253" s="5" customFormat="1" ht="123" customHeight="1">
      <c r="A21" s="12">
        <f t="shared" si="1"/>
        <v>19</v>
      </c>
      <c r="B21" s="43"/>
      <c r="C21" s="12" t="s">
        <v>77</v>
      </c>
      <c r="D21" s="12" t="s">
        <v>78</v>
      </c>
      <c r="E21" s="12">
        <v>1</v>
      </c>
      <c r="F21" s="12" t="s">
        <v>22</v>
      </c>
      <c r="G21" s="12" t="s">
        <v>15</v>
      </c>
      <c r="H21" s="12" t="s">
        <v>23</v>
      </c>
      <c r="I21" s="20" t="s">
        <v>79</v>
      </c>
      <c r="J21" s="20" t="s">
        <v>80</v>
      </c>
      <c r="K21" s="12" t="s">
        <v>26</v>
      </c>
      <c r="IR21" s="32"/>
      <c r="IS21" s="32"/>
    </row>
    <row r="22" spans="1:253" s="5" customFormat="1" ht="14.25">
      <c r="A22" s="12">
        <f t="shared" si="1"/>
        <v>20</v>
      </c>
      <c r="B22" s="41"/>
      <c r="C22" s="34" t="s">
        <v>27</v>
      </c>
      <c r="D22" s="35"/>
      <c r="E22" s="15">
        <f>SUM(E16:E21)</f>
        <v>6</v>
      </c>
      <c r="F22" s="13"/>
      <c r="G22" s="13"/>
      <c r="H22" s="13"/>
      <c r="I22" s="23"/>
      <c r="J22" s="23"/>
      <c r="K22" s="15"/>
      <c r="IR22" s="32"/>
      <c r="IS22" s="32"/>
    </row>
    <row r="23" spans="1:253" s="6" customFormat="1" ht="138" customHeight="1">
      <c r="A23" s="12">
        <f t="shared" si="1"/>
        <v>21</v>
      </c>
      <c r="B23" s="40" t="s">
        <v>81</v>
      </c>
      <c r="C23" s="12" t="s">
        <v>82</v>
      </c>
      <c r="D23" s="16" t="s">
        <v>83</v>
      </c>
      <c r="E23" s="16">
        <v>4</v>
      </c>
      <c r="F23" s="16" t="s">
        <v>22</v>
      </c>
      <c r="G23" s="16" t="s">
        <v>15</v>
      </c>
      <c r="H23" s="12" t="s">
        <v>23</v>
      </c>
      <c r="I23" s="20" t="s">
        <v>84</v>
      </c>
      <c r="J23" s="20" t="s">
        <v>85</v>
      </c>
      <c r="K23" s="21" t="s">
        <v>86</v>
      </c>
      <c r="IR23" s="10"/>
      <c r="IS23" s="10"/>
    </row>
    <row r="24" spans="1:253" s="6" customFormat="1" ht="158.1" customHeight="1">
      <c r="A24" s="12">
        <f t="shared" si="1"/>
        <v>22</v>
      </c>
      <c r="B24" s="44"/>
      <c r="C24" s="12" t="s">
        <v>87</v>
      </c>
      <c r="D24" s="12" t="s">
        <v>88</v>
      </c>
      <c r="E24" s="12">
        <v>3</v>
      </c>
      <c r="F24" s="12" t="s">
        <v>22</v>
      </c>
      <c r="G24" s="12" t="s">
        <v>15</v>
      </c>
      <c r="H24" s="12" t="s">
        <v>23</v>
      </c>
      <c r="I24" s="20" t="s">
        <v>89</v>
      </c>
      <c r="J24" s="20" t="s">
        <v>90</v>
      </c>
      <c r="K24" s="12" t="s">
        <v>91</v>
      </c>
      <c r="IR24" s="10"/>
      <c r="IS24" s="10"/>
    </row>
    <row r="25" spans="1:253" s="5" customFormat="1" ht="14.25">
      <c r="A25" s="12">
        <f t="shared" si="1"/>
        <v>23</v>
      </c>
      <c r="B25" s="14"/>
      <c r="C25" s="34" t="s">
        <v>27</v>
      </c>
      <c r="D25" s="35"/>
      <c r="E25" s="15">
        <f>SUM(E23:E24)</f>
        <v>7</v>
      </c>
      <c r="F25" s="13"/>
      <c r="G25" s="13"/>
      <c r="H25" s="13"/>
      <c r="I25" s="23"/>
      <c r="J25" s="23"/>
      <c r="K25" s="15"/>
      <c r="IR25" s="32"/>
      <c r="IS25" s="32"/>
    </row>
    <row r="26" spans="1:253" s="6" customFormat="1" ht="306" customHeight="1">
      <c r="A26" s="12">
        <f t="shared" ref="A26:A35" si="2">ROW()-2</f>
        <v>24</v>
      </c>
      <c r="B26" s="42" t="s">
        <v>92</v>
      </c>
      <c r="C26" s="13">
        <v>0</v>
      </c>
      <c r="D26" s="12" t="s">
        <v>48</v>
      </c>
      <c r="E26" s="12">
        <v>1</v>
      </c>
      <c r="F26" s="12" t="s">
        <v>49</v>
      </c>
      <c r="G26" s="12" t="s">
        <v>15</v>
      </c>
      <c r="H26" s="12" t="s">
        <v>16</v>
      </c>
      <c r="I26" s="20" t="s">
        <v>93</v>
      </c>
      <c r="J26" s="20" t="s">
        <v>94</v>
      </c>
      <c r="K26" s="12" t="s">
        <v>19</v>
      </c>
      <c r="IR26" s="10"/>
      <c r="IS26" s="10"/>
    </row>
    <row r="27" spans="1:253" s="6" customFormat="1" ht="222" customHeight="1">
      <c r="A27" s="12">
        <f t="shared" si="2"/>
        <v>25</v>
      </c>
      <c r="B27" s="40"/>
      <c r="C27" s="17">
        <v>0</v>
      </c>
      <c r="D27" s="16" t="s">
        <v>13</v>
      </c>
      <c r="E27" s="12">
        <v>1</v>
      </c>
      <c r="F27" s="12" t="s">
        <v>14</v>
      </c>
      <c r="G27" s="12" t="s">
        <v>15</v>
      </c>
      <c r="H27" s="12" t="s">
        <v>16</v>
      </c>
      <c r="I27" s="20" t="s">
        <v>95</v>
      </c>
      <c r="J27" s="20" t="s">
        <v>96</v>
      </c>
      <c r="K27" s="12" t="s">
        <v>19</v>
      </c>
      <c r="IR27" s="10"/>
      <c r="IS27" s="10"/>
    </row>
    <row r="28" spans="1:253" s="6" customFormat="1" ht="117.95" customHeight="1">
      <c r="A28" s="12">
        <f t="shared" si="2"/>
        <v>26</v>
      </c>
      <c r="B28" s="44"/>
      <c r="C28" s="13">
        <v>0</v>
      </c>
      <c r="D28" s="12" t="s">
        <v>97</v>
      </c>
      <c r="E28" s="12">
        <v>2</v>
      </c>
      <c r="F28" s="12" t="s">
        <v>22</v>
      </c>
      <c r="G28" s="12" t="s">
        <v>15</v>
      </c>
      <c r="H28" s="12" t="s">
        <v>23</v>
      </c>
      <c r="I28" s="20" t="s">
        <v>98</v>
      </c>
      <c r="J28" s="20" t="s">
        <v>99</v>
      </c>
      <c r="K28" s="21" t="s">
        <v>100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32"/>
      <c r="IS28" s="32"/>
    </row>
    <row r="29" spans="1:253" s="7" customFormat="1" ht="218.1" customHeight="1">
      <c r="A29" s="12">
        <f t="shared" si="2"/>
        <v>27</v>
      </c>
      <c r="B29" s="44"/>
      <c r="C29" s="13">
        <v>0</v>
      </c>
      <c r="D29" s="12" t="s">
        <v>101</v>
      </c>
      <c r="E29" s="12">
        <v>1</v>
      </c>
      <c r="F29" s="12" t="s">
        <v>22</v>
      </c>
      <c r="G29" s="12" t="s">
        <v>15</v>
      </c>
      <c r="H29" s="12" t="s">
        <v>23</v>
      </c>
      <c r="I29" s="20" t="s">
        <v>102</v>
      </c>
      <c r="J29" s="20" t="s">
        <v>103</v>
      </c>
      <c r="K29" s="21" t="s">
        <v>104</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32"/>
      <c r="IS29" s="32"/>
    </row>
    <row r="30" spans="1:253" s="7" customFormat="1" ht="201" customHeight="1">
      <c r="A30" s="12">
        <f t="shared" si="2"/>
        <v>28</v>
      </c>
      <c r="B30" s="44"/>
      <c r="C30" s="13">
        <v>0</v>
      </c>
      <c r="D30" s="12" t="s">
        <v>105</v>
      </c>
      <c r="E30" s="12">
        <v>1</v>
      </c>
      <c r="F30" s="12" t="s">
        <v>22</v>
      </c>
      <c r="G30" s="12" t="s">
        <v>15</v>
      </c>
      <c r="H30" s="12" t="s">
        <v>23</v>
      </c>
      <c r="I30" s="20" t="s">
        <v>106</v>
      </c>
      <c r="J30" s="20" t="s">
        <v>107</v>
      </c>
      <c r="K30" s="21" t="s">
        <v>108</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32"/>
      <c r="IS30" s="32"/>
    </row>
    <row r="31" spans="1:253" s="7" customFormat="1" ht="18.75">
      <c r="A31" s="12">
        <f t="shared" si="2"/>
        <v>29</v>
      </c>
      <c r="B31" s="41"/>
      <c r="C31" s="36" t="s">
        <v>27</v>
      </c>
      <c r="D31" s="37"/>
      <c r="E31" s="15">
        <f>SUM(E26:E30)</f>
        <v>6</v>
      </c>
      <c r="F31" s="13"/>
      <c r="G31" s="13"/>
      <c r="H31" s="13"/>
      <c r="I31" s="23"/>
      <c r="J31" s="23"/>
      <c r="K31" s="24"/>
      <c r="IR31" s="10"/>
      <c r="IS31" s="10"/>
    </row>
    <row r="32" spans="1:253" s="3" customFormat="1" ht="275.10000000000002" customHeight="1">
      <c r="A32" s="12">
        <f t="shared" si="2"/>
        <v>30</v>
      </c>
      <c r="B32" s="42" t="s">
        <v>109</v>
      </c>
      <c r="C32" s="13">
        <v>0</v>
      </c>
      <c r="D32" s="12" t="s">
        <v>48</v>
      </c>
      <c r="E32" s="12">
        <v>1</v>
      </c>
      <c r="F32" s="12" t="s">
        <v>49</v>
      </c>
      <c r="G32" s="12" t="s">
        <v>15</v>
      </c>
      <c r="H32" s="12" t="s">
        <v>16</v>
      </c>
      <c r="I32" s="20" t="s">
        <v>110</v>
      </c>
      <c r="J32" s="20" t="s">
        <v>111</v>
      </c>
      <c r="K32" s="12" t="s">
        <v>112</v>
      </c>
      <c r="IR32" s="10"/>
      <c r="IS32" s="10"/>
    </row>
    <row r="33" spans="1:253" s="3" customFormat="1" ht="255.95" customHeight="1">
      <c r="A33" s="12">
        <f t="shared" si="2"/>
        <v>31</v>
      </c>
      <c r="B33" s="40"/>
      <c r="C33" s="12" t="s">
        <v>113</v>
      </c>
      <c r="D33" s="12" t="s">
        <v>114</v>
      </c>
      <c r="E33" s="12">
        <v>2</v>
      </c>
      <c r="F33" s="12" t="s">
        <v>22</v>
      </c>
      <c r="G33" s="12" t="s">
        <v>15</v>
      </c>
      <c r="H33" s="12" t="s">
        <v>23</v>
      </c>
      <c r="I33" s="20" t="s">
        <v>115</v>
      </c>
      <c r="J33" s="20" t="s">
        <v>116</v>
      </c>
      <c r="K33" s="26" t="s">
        <v>117</v>
      </c>
      <c r="IR33" s="10"/>
      <c r="IS33" s="10"/>
    </row>
    <row r="34" spans="1:253" s="5" customFormat="1" ht="14.25">
      <c r="A34" s="12">
        <f t="shared" si="2"/>
        <v>32</v>
      </c>
      <c r="B34" s="41"/>
      <c r="C34" s="34" t="s">
        <v>27</v>
      </c>
      <c r="D34" s="35"/>
      <c r="E34" s="15">
        <f>SUM(E32:E33)</f>
        <v>3</v>
      </c>
      <c r="F34" s="13"/>
      <c r="G34" s="13"/>
      <c r="H34" s="13"/>
      <c r="I34" s="23"/>
      <c r="J34" s="23"/>
      <c r="K34" s="27"/>
      <c r="IR34" s="10"/>
      <c r="IS34" s="10"/>
    </row>
    <row r="35" spans="1:253" s="3" customFormat="1" ht="267.95" customHeight="1">
      <c r="A35" s="12">
        <f t="shared" si="2"/>
        <v>33</v>
      </c>
      <c r="B35" s="42" t="s">
        <v>118</v>
      </c>
      <c r="C35" s="13">
        <v>0</v>
      </c>
      <c r="D35" s="12" t="s">
        <v>48</v>
      </c>
      <c r="E35" s="12">
        <v>1</v>
      </c>
      <c r="F35" s="12" t="s">
        <v>49</v>
      </c>
      <c r="G35" s="12" t="s">
        <v>15</v>
      </c>
      <c r="H35" s="12" t="s">
        <v>119</v>
      </c>
      <c r="I35" s="20" t="s">
        <v>120</v>
      </c>
      <c r="J35" s="20" t="s">
        <v>121</v>
      </c>
      <c r="K35" s="12" t="s">
        <v>19</v>
      </c>
      <c r="IR35" s="10"/>
      <c r="IS35" s="10"/>
    </row>
    <row r="36" spans="1:253" s="6" customFormat="1" ht="195.95" customHeight="1">
      <c r="A36" s="12">
        <f t="shared" ref="A36:A43" si="3">ROW()-2</f>
        <v>34</v>
      </c>
      <c r="B36" s="40"/>
      <c r="C36" s="12" t="s">
        <v>122</v>
      </c>
      <c r="D36" s="12" t="s">
        <v>123</v>
      </c>
      <c r="E36" s="12">
        <v>1</v>
      </c>
      <c r="F36" s="12" t="s">
        <v>22</v>
      </c>
      <c r="G36" s="12" t="s">
        <v>15</v>
      </c>
      <c r="H36" s="12" t="s">
        <v>23</v>
      </c>
      <c r="I36" s="20" t="s">
        <v>124</v>
      </c>
      <c r="J36" s="20" t="s">
        <v>125</v>
      </c>
      <c r="K36" s="12" t="s">
        <v>126</v>
      </c>
      <c r="IR36" s="10"/>
      <c r="IS36" s="10"/>
    </row>
    <row r="37" spans="1:253" s="6" customFormat="1" ht="120" customHeight="1">
      <c r="A37" s="12">
        <f t="shared" si="3"/>
        <v>35</v>
      </c>
      <c r="B37" s="40"/>
      <c r="C37" s="12" t="s">
        <v>127</v>
      </c>
      <c r="D37" s="12" t="s">
        <v>128</v>
      </c>
      <c r="E37" s="12">
        <v>1</v>
      </c>
      <c r="F37" s="12" t="s">
        <v>22</v>
      </c>
      <c r="G37" s="12" t="s">
        <v>15</v>
      </c>
      <c r="H37" s="12" t="s">
        <v>23</v>
      </c>
      <c r="I37" s="20" t="s">
        <v>129</v>
      </c>
      <c r="J37" s="20" t="s">
        <v>130</v>
      </c>
      <c r="K37" s="12" t="s">
        <v>131</v>
      </c>
      <c r="IR37" s="10"/>
      <c r="IS37" s="10"/>
    </row>
    <row r="38" spans="1:253" s="4" customFormat="1" ht="14.25">
      <c r="A38" s="12">
        <f t="shared" si="3"/>
        <v>36</v>
      </c>
      <c r="B38" s="45"/>
      <c r="C38" s="34" t="s">
        <v>27</v>
      </c>
      <c r="D38" s="35"/>
      <c r="E38" s="15">
        <f>SUM(E35:E37)</f>
        <v>3</v>
      </c>
      <c r="F38" s="13"/>
      <c r="G38" s="13"/>
      <c r="H38" s="13"/>
      <c r="I38" s="28"/>
      <c r="J38" s="23"/>
      <c r="K38" s="15"/>
      <c r="IR38" s="10"/>
      <c r="IS38" s="10"/>
    </row>
    <row r="39" spans="1:253" s="5" customFormat="1" ht="108" customHeight="1">
      <c r="A39" s="12">
        <f t="shared" si="3"/>
        <v>37</v>
      </c>
      <c r="B39" s="44" t="s">
        <v>132</v>
      </c>
      <c r="C39" s="13">
        <v>0</v>
      </c>
      <c r="D39" s="12" t="s">
        <v>13</v>
      </c>
      <c r="E39" s="12">
        <v>1</v>
      </c>
      <c r="F39" s="12" t="s">
        <v>14</v>
      </c>
      <c r="G39" s="12" t="s">
        <v>15</v>
      </c>
      <c r="H39" s="12" t="s">
        <v>16</v>
      </c>
      <c r="I39" s="20" t="s">
        <v>133</v>
      </c>
      <c r="J39" s="20" t="s">
        <v>134</v>
      </c>
      <c r="K39" s="12" t="s">
        <v>26</v>
      </c>
      <c r="IR39" s="10"/>
      <c r="IS39" s="10"/>
    </row>
    <row r="40" spans="1:253" s="3" customFormat="1" ht="192" customHeight="1">
      <c r="A40" s="12">
        <f t="shared" si="3"/>
        <v>38</v>
      </c>
      <c r="B40" s="44"/>
      <c r="C40" s="12" t="s">
        <v>135</v>
      </c>
      <c r="D40" s="12" t="s">
        <v>136</v>
      </c>
      <c r="E40" s="12">
        <v>2</v>
      </c>
      <c r="F40" s="12" t="s">
        <v>22</v>
      </c>
      <c r="G40" s="12" t="s">
        <v>15</v>
      </c>
      <c r="H40" s="12" t="s">
        <v>23</v>
      </c>
      <c r="I40" s="20" t="s">
        <v>137</v>
      </c>
      <c r="J40" s="20" t="s">
        <v>138</v>
      </c>
      <c r="K40" s="12" t="s">
        <v>26</v>
      </c>
      <c r="IR40" s="10"/>
      <c r="IS40" s="10"/>
    </row>
    <row r="41" spans="1:253" s="3" customFormat="1" ht="219.95" customHeight="1">
      <c r="A41" s="12">
        <f t="shared" si="3"/>
        <v>39</v>
      </c>
      <c r="B41" s="44"/>
      <c r="C41" s="12" t="s">
        <v>139</v>
      </c>
      <c r="D41" s="12" t="s">
        <v>140</v>
      </c>
      <c r="E41" s="12">
        <v>1</v>
      </c>
      <c r="F41" s="12" t="s">
        <v>22</v>
      </c>
      <c r="G41" s="12" t="s">
        <v>15</v>
      </c>
      <c r="H41" s="12" t="s">
        <v>23</v>
      </c>
      <c r="I41" s="20" t="s">
        <v>141</v>
      </c>
      <c r="J41" s="20" t="s">
        <v>142</v>
      </c>
      <c r="K41" s="12" t="s">
        <v>26</v>
      </c>
      <c r="IR41" s="10"/>
      <c r="IS41" s="10"/>
    </row>
    <row r="42" spans="1:253" s="3" customFormat="1" ht="162.94999999999999" customHeight="1">
      <c r="A42" s="12">
        <f t="shared" si="3"/>
        <v>40</v>
      </c>
      <c r="B42" s="44"/>
      <c r="C42" s="12" t="s">
        <v>143</v>
      </c>
      <c r="D42" s="12" t="s">
        <v>144</v>
      </c>
      <c r="E42" s="12">
        <v>1</v>
      </c>
      <c r="F42" s="12" t="s">
        <v>22</v>
      </c>
      <c r="G42" s="12" t="s">
        <v>15</v>
      </c>
      <c r="H42" s="12" t="s">
        <v>23</v>
      </c>
      <c r="I42" s="20" t="s">
        <v>145</v>
      </c>
      <c r="J42" s="20" t="s">
        <v>146</v>
      </c>
      <c r="K42" s="12" t="s">
        <v>26</v>
      </c>
      <c r="IR42" s="10"/>
      <c r="IS42" s="10"/>
    </row>
    <row r="43" spans="1:253" s="5" customFormat="1" ht="14.25">
      <c r="A43" s="12">
        <f t="shared" si="3"/>
        <v>41</v>
      </c>
      <c r="B43" s="38"/>
      <c r="C43" s="38" t="s">
        <v>27</v>
      </c>
      <c r="D43" s="38"/>
      <c r="E43" s="15">
        <f>SUM(E39:E42)</f>
        <v>5</v>
      </c>
      <c r="F43" s="13"/>
      <c r="G43" s="13"/>
      <c r="H43" s="13"/>
      <c r="I43" s="23"/>
      <c r="J43" s="23"/>
      <c r="K43" s="15"/>
      <c r="IR43" s="10"/>
      <c r="IS43" s="10"/>
    </row>
    <row r="44" spans="1:253" s="7" customFormat="1" ht="18.75">
      <c r="A44" s="39" t="s">
        <v>147</v>
      </c>
      <c r="B44" s="39"/>
      <c r="C44" s="39"/>
      <c r="D44" s="39"/>
      <c r="E44" s="18">
        <f>E43+E22+E15+E5+E25+E31+E34+E38+E11</f>
        <v>48</v>
      </c>
      <c r="F44" s="18"/>
      <c r="G44" s="18"/>
      <c r="H44" s="18"/>
      <c r="I44" s="29"/>
      <c r="J44" s="18"/>
      <c r="K44" s="18"/>
      <c r="IR44" s="10"/>
      <c r="IS44" s="10"/>
    </row>
    <row r="45" spans="1:253" s="1" customFormat="1">
      <c r="I45" s="8"/>
      <c r="J45" s="9"/>
      <c r="K45" s="9"/>
      <c r="IR45" s="10"/>
      <c r="IS45" s="10"/>
    </row>
    <row r="46" spans="1:253" s="1" customFormat="1">
      <c r="I46" s="8"/>
      <c r="J46" s="9"/>
      <c r="K46" s="9"/>
      <c r="IR46" s="10"/>
      <c r="IS46" s="10"/>
    </row>
    <row r="47" spans="1:253" s="1" customFormat="1">
      <c r="I47" s="8"/>
      <c r="J47" s="9"/>
      <c r="K47" s="9"/>
      <c r="IR47" s="10"/>
      <c r="IS47" s="10"/>
    </row>
    <row r="48" spans="1:253" s="1" customFormat="1">
      <c r="I48" s="8"/>
      <c r="J48" s="9"/>
      <c r="K48" s="9"/>
      <c r="IR48" s="10"/>
      <c r="IS48" s="10"/>
    </row>
    <row r="49" spans="9:253" s="1" customFormat="1">
      <c r="I49" s="8"/>
      <c r="J49" s="9"/>
      <c r="K49" s="9"/>
      <c r="IR49" s="10"/>
      <c r="IS49" s="10"/>
    </row>
    <row r="50" spans="9:253" s="1" customFormat="1">
      <c r="I50" s="8"/>
      <c r="J50" s="9"/>
      <c r="K50" s="9"/>
      <c r="IR50" s="10"/>
      <c r="IS50" s="10"/>
    </row>
  </sheetData>
  <sheetProtection password="86A3" sheet="1" objects="1" scenarios="1"/>
  <autoFilter ref="A2:K44"/>
  <mergeCells count="20">
    <mergeCell ref="A44:D44"/>
    <mergeCell ref="B3:B5"/>
    <mergeCell ref="B6:B11"/>
    <mergeCell ref="B12:B15"/>
    <mergeCell ref="B16:B22"/>
    <mergeCell ref="B23:B24"/>
    <mergeCell ref="B26:B31"/>
    <mergeCell ref="B32:B34"/>
    <mergeCell ref="B35:B38"/>
    <mergeCell ref="B39:B43"/>
    <mergeCell ref="C25:D25"/>
    <mergeCell ref="C31:D31"/>
    <mergeCell ref="C34:D34"/>
    <mergeCell ref="C38:D38"/>
    <mergeCell ref="C43:D43"/>
    <mergeCell ref="A1:K1"/>
    <mergeCell ref="C5:D5"/>
    <mergeCell ref="C11:D11"/>
    <mergeCell ref="C15:D15"/>
    <mergeCell ref="C22:D22"/>
  </mergeCells>
  <phoneticPr fontId="13" type="noConversion"/>
  <pageMargins left="0.196527777777778" right="3.8888888888888903E-2" top="0.156944444444444" bottom="3.8888888888888903E-2" header="0.5" footer="0.31458333333333299"/>
  <pageSetup paperSize="8" scale="7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云南磨憨开投投资集团有限公司2023年招聘计划表</vt:lpstr>
      <vt:lpstr>云南磨憨开投投资集团有限公司2023年招聘计划表!Print_Titles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信息部</cp:lastModifiedBy>
  <dcterms:created xsi:type="dcterms:W3CDTF">2006-09-16T00:00:00Z</dcterms:created>
  <dcterms:modified xsi:type="dcterms:W3CDTF">2023-06-06T09:55:56Z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CEEA5F9B24DA40888208E32F2C1D4FE8_13</vt:lpwstr>
  </property>
</Properties>
</file>