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考试总成绩" sheetId="1" r:id="rId1"/>
  </sheets>
  <definedNames>
    <definedName name="_xlnm.Print_Titles" localSheetId="0">'考试总成绩'!$3:$3</definedName>
  </definedNames>
  <calcPr fullCalcOnLoad="1"/>
</workbook>
</file>

<file path=xl/sharedStrings.xml><?xml version="1.0" encoding="utf-8"?>
<sst xmlns="http://schemas.openxmlformats.org/spreadsheetml/2006/main" count="398" uniqueCount="187">
  <si>
    <t>附件：</t>
  </si>
  <si>
    <t>2023年上半年船山区事业单位公开考试招聘工作人员体检结果及进入聘用考察人员名单</t>
  </si>
  <si>
    <t>序号</t>
  </si>
  <si>
    <t>岗位代码</t>
  </si>
  <si>
    <t>主管部门</t>
  </si>
  <si>
    <t>招聘单位</t>
  </si>
  <si>
    <t>招聘专业</t>
  </si>
  <si>
    <t>招聘名额</t>
  </si>
  <si>
    <t>准考证号</t>
  </si>
  <si>
    <t>姓名</t>
  </si>
  <si>
    <t>公共科目成绩</t>
  </si>
  <si>
    <t>政策性加分</t>
  </si>
  <si>
    <t>笔试总成绩</t>
  </si>
  <si>
    <t>笔试总成绩折合</t>
  </si>
  <si>
    <t>面试成绩</t>
  </si>
  <si>
    <t>面试成绩折合</t>
  </si>
  <si>
    <t>考试总成绩</t>
  </si>
  <si>
    <t>岗位排名</t>
  </si>
  <si>
    <t>体检结果</t>
  </si>
  <si>
    <t>是否进入聘用考察</t>
  </si>
  <si>
    <t>备注</t>
  </si>
  <si>
    <t>遂宁市船山区住房和城乡建设局</t>
  </si>
  <si>
    <t>遂宁市船山区市政公用事务中心</t>
  </si>
  <si>
    <t>本科：会计学专业；研究生：会计专业、会计学专业</t>
  </si>
  <si>
    <t>2612001012304</t>
  </si>
  <si>
    <t>王梓霖</t>
  </si>
  <si>
    <t>80.90</t>
  </si>
  <si>
    <t/>
  </si>
  <si>
    <t>合格</t>
  </si>
  <si>
    <t>是</t>
  </si>
  <si>
    <t>遂宁市船山区农业农村局</t>
  </si>
  <si>
    <t>遂宁市船山区经济技术开发区畜牧兽医站</t>
  </si>
  <si>
    <t>本科：动物医学专业、动植物检疫专业；研究生：基础兽医学专业、预防兽医学专业</t>
  </si>
  <si>
    <t>2612002020628</t>
  </si>
  <si>
    <t>何茜</t>
  </si>
  <si>
    <t>68.00</t>
  </si>
  <si>
    <t>部分项目待检</t>
  </si>
  <si>
    <t>否</t>
  </si>
  <si>
    <t>遂宁市船山区行政审批局</t>
  </si>
  <si>
    <t>遂宁市船山区政务服务中心</t>
  </si>
  <si>
    <t>本科：计算机科学与技术专业、软件工程专业、网络工程专业、信息安全专业；研究生：计算机科学与技术类</t>
  </si>
  <si>
    <t>2612003014115</t>
  </si>
  <si>
    <t>向城成</t>
  </si>
  <si>
    <t>70.50</t>
  </si>
  <si>
    <t>遂宁市船山区残疾人联合会</t>
  </si>
  <si>
    <t>遂宁市船山区残疾人康复中心</t>
  </si>
  <si>
    <t>专业不限</t>
  </si>
  <si>
    <t>2612004012629</t>
  </si>
  <si>
    <t>陶松林</t>
  </si>
  <si>
    <t>64.70</t>
  </si>
  <si>
    <t>遂宁市船山区委宣传部</t>
  </si>
  <si>
    <t>遂宁市船山区融媒体中心</t>
  </si>
  <si>
    <t>本科：广播电视编导专业、视觉传达设计专业、动画专业、影视摄影与制作专业、新闻学专业；研究生：广播电视学专业、新闻学专业</t>
  </si>
  <si>
    <t>2612005013305</t>
  </si>
  <si>
    <t>刘钰莹</t>
  </si>
  <si>
    <t>72.00</t>
  </si>
  <si>
    <t>遂宁市船山区卫生健康局</t>
  </si>
  <si>
    <t>遂宁市船山区妇幼保健院</t>
  </si>
  <si>
    <t>本科：计算机科学与技术专业、软件工程专业、网络工程专业、数据科学与大数据技术专业；研究生：计算机科学与技术类</t>
  </si>
  <si>
    <t>2612006034001</t>
  </si>
  <si>
    <t>赵芸</t>
  </si>
  <si>
    <t>68.10</t>
  </si>
  <si>
    <t>遂宁市船山区灵泉社区卫生服务中心</t>
  </si>
  <si>
    <t>本科：会计学专业；研究生：会计学专业</t>
  </si>
  <si>
    <t>2612007012016</t>
  </si>
  <si>
    <t>方姚</t>
  </si>
  <si>
    <t>68.40</t>
  </si>
  <si>
    <t>专科：药学专业；本科：药学专业；研究生：药学专业</t>
  </si>
  <si>
    <t>4612008040719</t>
  </si>
  <si>
    <t>王璐琳</t>
  </si>
  <si>
    <t>58.00</t>
  </si>
  <si>
    <t>遂宁市船山区桂花镇中心卫生院</t>
  </si>
  <si>
    <t>专科：临床医学专业；本科：临床医学专业；研究生：临床医学专业</t>
  </si>
  <si>
    <t>4612011041012</t>
  </si>
  <si>
    <t>罗兴民</t>
  </si>
  <si>
    <t>遂宁市船山区唐家乡卫生院</t>
  </si>
  <si>
    <t>4612016042106</t>
  </si>
  <si>
    <t>陈芳</t>
  </si>
  <si>
    <t>55.00</t>
  </si>
  <si>
    <t>不合格</t>
  </si>
  <si>
    <t>无人员可递补</t>
  </si>
  <si>
    <t>本科：药学专业；研究生：药学专业</t>
  </si>
  <si>
    <t>4612017040819</t>
  </si>
  <si>
    <t>王芳</t>
  </si>
  <si>
    <t>59.00</t>
  </si>
  <si>
    <t>遂宁市船山区龙凤镇中心卫生院</t>
  </si>
  <si>
    <t>4612018040415</t>
  </si>
  <si>
    <t>黄静</t>
  </si>
  <si>
    <t>专科：医学检验技术专业；本科：医学检验技术专业；研究生：影像医学与核医学专业</t>
  </si>
  <si>
    <t>4612019040807</t>
  </si>
  <si>
    <t>蒋美玲</t>
  </si>
  <si>
    <t>60.00</t>
  </si>
  <si>
    <t>遂宁市船山区教育和体育局</t>
  </si>
  <si>
    <t>遂宁市船山区乡镇中小学校</t>
  </si>
  <si>
    <t>本科：汉语言专业、汉语言文学专业、教育学专业、小学教育（语文教育方向）专业、汉语国际教育专业；研究生：中国语言文学专业、教育学专业、学科教学（语文）专业</t>
  </si>
  <si>
    <t>1612020011811</t>
  </si>
  <si>
    <t>陈芮</t>
  </si>
  <si>
    <t>79.00</t>
  </si>
  <si>
    <t>1612020024508</t>
  </si>
  <si>
    <t>田璐</t>
  </si>
  <si>
    <t>76.50</t>
  </si>
  <si>
    <t>1612020011311</t>
  </si>
  <si>
    <t>李伟利</t>
  </si>
  <si>
    <t>74.50</t>
  </si>
  <si>
    <t>1612020040414</t>
  </si>
  <si>
    <t>谢三帅</t>
  </si>
  <si>
    <t>74.00</t>
  </si>
  <si>
    <t>1612020031509</t>
  </si>
  <si>
    <t>吴民贵</t>
  </si>
  <si>
    <t>73.50</t>
  </si>
  <si>
    <t>1612020034212</t>
  </si>
  <si>
    <t>周相君</t>
  </si>
  <si>
    <t>本科：数学与应用数学专业、小学教育（数学教育方向）专业；研究生：数学专业、基础数学专业、学科教学（数学）专业</t>
  </si>
  <si>
    <t>1612021013107</t>
  </si>
  <si>
    <t>蒋婷</t>
  </si>
  <si>
    <t>79.50</t>
  </si>
  <si>
    <t>1612021042918</t>
  </si>
  <si>
    <t>李诗诗</t>
  </si>
  <si>
    <t>77.00</t>
  </si>
  <si>
    <t>1612021012423</t>
  </si>
  <si>
    <t>吴维</t>
  </si>
  <si>
    <t>1612021030301</t>
  </si>
  <si>
    <t>李珊</t>
  </si>
  <si>
    <t>76.00</t>
  </si>
  <si>
    <t>1612021044326</t>
  </si>
  <si>
    <t>周袁英</t>
  </si>
  <si>
    <t>应届毕业生</t>
  </si>
  <si>
    <t>1612021024424</t>
  </si>
  <si>
    <t>唐淋</t>
  </si>
  <si>
    <t>本科：英语专业；研究生：学科教学（英语）专业、英语语言文学专业</t>
  </si>
  <si>
    <t>1612022030825</t>
  </si>
  <si>
    <t>杨冬梅</t>
  </si>
  <si>
    <t>82.00</t>
  </si>
  <si>
    <t>1612022012722</t>
  </si>
  <si>
    <t>李玉玲</t>
  </si>
  <si>
    <t>80.00</t>
  </si>
  <si>
    <t>1612022020329</t>
  </si>
  <si>
    <t>罗佳玲</t>
  </si>
  <si>
    <t>73.00</t>
  </si>
  <si>
    <t>本科：音乐表演专业、音乐学专业、舞蹈学专业、舞蹈表演专业；研究生：音乐与舞蹈学专业、音乐学专业、学科教学（音乐）专业、音乐专业、舞蹈专业</t>
  </si>
  <si>
    <t>1612023015025</t>
  </si>
  <si>
    <t>唐启燕</t>
  </si>
  <si>
    <t>68.50</t>
  </si>
  <si>
    <t>本科：运动训练专业、体育教育专业、社会体育指导与管理专业；研究生：体育学专业、体育专业、体育教育训练学专业、体育教学专业、学科教学（体育）专业</t>
  </si>
  <si>
    <t>1612024044813</t>
  </si>
  <si>
    <t>王倩</t>
  </si>
  <si>
    <t>67.50</t>
  </si>
  <si>
    <t>本科：美术学专业、绘画专业、视觉传达设计专业；研究生：美术专业、美术学专业、学科教学（美术）专业</t>
  </si>
  <si>
    <t>1612025013312</t>
  </si>
  <si>
    <t>邹兰</t>
  </si>
  <si>
    <t>本科：马克思主义理论专业、政治学专业、思想政治教育专业；研究生：马克思主义哲学专业、政治学专业、政治学理论专业、思想政治教育专业</t>
  </si>
  <si>
    <t>1612026033527</t>
  </si>
  <si>
    <t>吴怡娴</t>
  </si>
  <si>
    <t>75.00</t>
  </si>
  <si>
    <t>本科：心理学专业、应用心理学专业；研究生：心理学专业、基础心理学专业、应用心理学专业、发展与教育心理学专业</t>
  </si>
  <si>
    <t>1612027023118</t>
  </si>
  <si>
    <t>陈章</t>
  </si>
  <si>
    <t>78.00</t>
  </si>
  <si>
    <t>本科：科学教育专业、教育技术学专业、计算机科学与技术专业、人工智能专业；研究生：科学与技术教育专业、教育技术学专业、现代教育技术专业、计算机科学与技术专业、计算机应用技术专业、模式识别与智能系统专业</t>
  </si>
  <si>
    <t>1612028021017</t>
  </si>
  <si>
    <t>刘佳</t>
  </si>
  <si>
    <t>81.00</t>
  </si>
  <si>
    <t>1612028013224</t>
  </si>
  <si>
    <t>滕维</t>
  </si>
  <si>
    <t>遂宁市船山区特殊教育学校</t>
  </si>
  <si>
    <t>本科：特殊教育专业；研究生：特殊教育专业</t>
  </si>
  <si>
    <t>1612029011111</t>
  </si>
  <si>
    <t>姚思颖</t>
  </si>
  <si>
    <t>1612029013405</t>
  </si>
  <si>
    <t>陈卓</t>
  </si>
  <si>
    <t>遂宁市船山区乡镇幼儿园</t>
  </si>
  <si>
    <t>专科：学前教育专业；本科：学前教育专业；研究生：学前教育专业、学前教育学专业</t>
  </si>
  <si>
    <t>1612030041526</t>
  </si>
  <si>
    <t>鞠秋雨</t>
  </si>
  <si>
    <t>77.50</t>
  </si>
  <si>
    <t>1612030034317</t>
  </si>
  <si>
    <t>程皓</t>
  </si>
  <si>
    <t>1612030014924</t>
  </si>
  <si>
    <t>唐稚蕙</t>
  </si>
  <si>
    <t>1612030024301</t>
  </si>
  <si>
    <t>蒋婵</t>
  </si>
  <si>
    <t>1612030015023</t>
  </si>
  <si>
    <t>许铭苑</t>
  </si>
  <si>
    <t>遂宁市船山职业技术学校</t>
  </si>
  <si>
    <t>本科：物流管理专业、物流工程专业；研究生：物流工程与管理专业</t>
  </si>
  <si>
    <t>1612031033010</t>
  </si>
  <si>
    <t>许雷娟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</si>
</sst>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 "/>
  </numFmts>
  <fonts count="49">
    <font>
      <sz val="10"/>
      <name val="Arial"/>
      <family val="2"/>
    </font>
    <font>
      <sz val="11"/>
      <name val="宋体"/>
      <family val="0"/>
    </font>
    <font>
      <sz val="8"/>
      <name val="Arial"/>
      <family val="2"/>
    </font>
    <font>
      <sz val="8"/>
      <name val="宋体"/>
      <family val="0"/>
    </font>
    <font>
      <b/>
      <sz val="12"/>
      <name val="方正小标宋简体"/>
      <family val="4"/>
    </font>
    <font>
      <b/>
      <sz val="7"/>
      <name val="宋体"/>
      <family val="0"/>
    </font>
    <font>
      <sz val="7"/>
      <name val="宋体"/>
      <family val="0"/>
    </font>
    <font>
      <sz val="7"/>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7"/>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14" fillId="0" borderId="0">
      <alignment/>
      <protection/>
    </xf>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7">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180" fontId="2" fillId="0" borderId="0" xfId="0" applyNumberFormat="1" applyFont="1" applyAlignment="1">
      <alignment horizontal="center" vertical="center" wrapText="1"/>
    </xf>
    <xf numFmtId="180" fontId="2" fillId="0" borderId="0" xfId="0" applyNumberFormat="1" applyFont="1" applyFill="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48" fillId="0" borderId="9" xfId="0" applyFont="1" applyFill="1" applyBorder="1" applyAlignment="1">
      <alignment horizontal="center" vertical="center" wrapText="1"/>
    </xf>
    <xf numFmtId="0" fontId="48" fillId="0" borderId="9" xfId="28"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48" fillId="0" borderId="10" xfId="28" applyFont="1" applyFill="1" applyBorder="1" applyAlignment="1">
      <alignment horizontal="center" vertical="center" wrapText="1"/>
      <protection/>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8" fillId="0" borderId="11" xfId="0" applyFont="1" applyFill="1" applyBorder="1" applyAlignment="1">
      <alignment horizontal="center" vertical="center" wrapText="1"/>
    </xf>
    <xf numFmtId="0" fontId="48" fillId="0" borderId="11" xfId="28" applyFont="1" applyFill="1" applyBorder="1" applyAlignment="1">
      <alignment horizontal="center" vertical="center" wrapText="1"/>
      <protection/>
    </xf>
    <xf numFmtId="0" fontId="6" fillId="0" borderId="11" xfId="0" applyFont="1" applyBorder="1" applyAlignment="1">
      <alignment horizontal="center" vertical="center" wrapText="1"/>
    </xf>
    <xf numFmtId="0" fontId="6" fillId="0" borderId="11" xfId="0" applyFont="1" applyBorder="1" applyAlignment="1">
      <alignment horizontal="center" vertical="center" wrapText="1"/>
    </xf>
    <xf numFmtId="180" fontId="5" fillId="0" borderId="9" xfId="0" applyNumberFormat="1" applyFont="1" applyBorder="1" applyAlignment="1">
      <alignment horizontal="center" vertical="center" wrapText="1"/>
    </xf>
    <xf numFmtId="180" fontId="5" fillId="0" borderId="9" xfId="0" applyNumberFormat="1" applyFont="1" applyFill="1" applyBorder="1" applyAlignment="1">
      <alignment horizontal="center" vertical="center" wrapText="1"/>
    </xf>
    <xf numFmtId="180" fontId="6" fillId="0" borderId="9" xfId="0" applyNumberFormat="1" applyFont="1" applyBorder="1" applyAlignment="1">
      <alignment horizontal="center" vertical="center"/>
    </xf>
    <xf numFmtId="180" fontId="6" fillId="0" borderId="9" xfId="0" applyNumberFormat="1" applyFont="1" applyFill="1" applyBorder="1" applyAlignment="1">
      <alignment horizontal="center" vertical="center"/>
    </xf>
    <xf numFmtId="0" fontId="6" fillId="0" borderId="9" xfId="0" applyFont="1" applyBorder="1" applyAlignment="1">
      <alignment horizontal="center" vertical="center"/>
    </xf>
    <xf numFmtId="0" fontId="3" fillId="0" borderId="9"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S46"/>
  <sheetViews>
    <sheetView tabSelected="1" zoomScale="130" zoomScaleNormal="130" workbookViewId="0" topLeftCell="A1">
      <selection activeCell="U10" sqref="U10"/>
    </sheetView>
  </sheetViews>
  <sheetFormatPr defaultColWidth="9.140625" defaultRowHeight="12.75"/>
  <cols>
    <col min="1" max="1" width="4.57421875" style="1" customWidth="1"/>
    <col min="2" max="2" width="7.421875" style="1" customWidth="1"/>
    <col min="3" max="3" width="10.28125" style="1" customWidth="1"/>
    <col min="4" max="4" width="10.7109375" style="1" customWidth="1"/>
    <col min="5" max="5" width="18.28125" style="1" customWidth="1"/>
    <col min="6" max="6" width="4.140625" style="1" customWidth="1"/>
    <col min="7" max="7" width="10.57421875" style="1" customWidth="1"/>
    <col min="8" max="8" width="6.00390625" style="1" customWidth="1"/>
    <col min="9" max="9" width="5.8515625" style="1" customWidth="1"/>
    <col min="10" max="10" width="4.421875" style="1" customWidth="1"/>
    <col min="11" max="11" width="5.421875" style="1" customWidth="1"/>
    <col min="12" max="12" width="6.00390625" style="3" customWidth="1"/>
    <col min="13" max="13" width="5.421875" style="4" customWidth="1"/>
    <col min="14" max="14" width="6.421875" style="1" customWidth="1"/>
    <col min="15" max="15" width="5.57421875" style="3" customWidth="1"/>
    <col min="16" max="16" width="4.140625" style="1" customWidth="1"/>
    <col min="17" max="17" width="6.8515625" style="1" customWidth="1"/>
    <col min="18" max="18" width="6.7109375" style="1" customWidth="1"/>
    <col min="19" max="19" width="6.57421875" style="1" customWidth="1"/>
    <col min="20" max="16384" width="9.140625" style="1" customWidth="1"/>
  </cols>
  <sheetData>
    <row r="1" spans="1:2" ht="15" customHeight="1">
      <c r="A1" s="5" t="s">
        <v>0</v>
      </c>
      <c r="B1" s="5"/>
    </row>
    <row r="2" spans="1:19" ht="18.75" customHeight="1">
      <c r="A2" s="6" t="s">
        <v>1</v>
      </c>
      <c r="B2" s="6"/>
      <c r="C2" s="6"/>
      <c r="D2" s="6"/>
      <c r="E2" s="6"/>
      <c r="F2" s="6"/>
      <c r="G2" s="6"/>
      <c r="H2" s="6"/>
      <c r="I2" s="6"/>
      <c r="J2" s="6"/>
      <c r="K2" s="6"/>
      <c r="L2" s="6"/>
      <c r="M2" s="6"/>
      <c r="N2" s="6"/>
      <c r="O2" s="6"/>
      <c r="P2" s="6"/>
      <c r="Q2" s="6"/>
      <c r="R2" s="6"/>
      <c r="S2" s="6"/>
    </row>
    <row r="3" spans="1:19" s="1" customFormat="1" ht="36.75" customHeight="1">
      <c r="A3" s="7" t="s">
        <v>2</v>
      </c>
      <c r="B3" s="7" t="s">
        <v>3</v>
      </c>
      <c r="C3" s="7" t="s">
        <v>4</v>
      </c>
      <c r="D3" s="7" t="s">
        <v>5</v>
      </c>
      <c r="E3" s="7" t="s">
        <v>6</v>
      </c>
      <c r="F3" s="7" t="s">
        <v>7</v>
      </c>
      <c r="G3" s="7" t="s">
        <v>8</v>
      </c>
      <c r="H3" s="7" t="s">
        <v>9</v>
      </c>
      <c r="I3" s="7" t="s">
        <v>10</v>
      </c>
      <c r="J3" s="7" t="s">
        <v>11</v>
      </c>
      <c r="K3" s="7" t="s">
        <v>12</v>
      </c>
      <c r="L3" s="21" t="s">
        <v>13</v>
      </c>
      <c r="M3" s="22" t="s">
        <v>14</v>
      </c>
      <c r="N3" s="7" t="s">
        <v>15</v>
      </c>
      <c r="O3" s="21" t="s">
        <v>16</v>
      </c>
      <c r="P3" s="7" t="s">
        <v>17</v>
      </c>
      <c r="Q3" s="7" t="s">
        <v>18</v>
      </c>
      <c r="R3" s="7" t="s">
        <v>19</v>
      </c>
      <c r="S3" s="7" t="s">
        <v>20</v>
      </c>
    </row>
    <row r="4" spans="1:19" s="2" customFormat="1" ht="33.75" customHeight="1">
      <c r="A4" s="8">
        <v>1</v>
      </c>
      <c r="B4" s="8">
        <v>612001</v>
      </c>
      <c r="C4" s="9" t="s">
        <v>21</v>
      </c>
      <c r="D4" s="9" t="s">
        <v>22</v>
      </c>
      <c r="E4" s="9" t="s">
        <v>23</v>
      </c>
      <c r="F4" s="8">
        <v>1</v>
      </c>
      <c r="G4" s="10" t="s">
        <v>24</v>
      </c>
      <c r="H4" s="10" t="s">
        <v>25</v>
      </c>
      <c r="I4" s="10" t="s">
        <v>26</v>
      </c>
      <c r="J4" s="10" t="s">
        <v>27</v>
      </c>
      <c r="K4" s="10" t="s">
        <v>26</v>
      </c>
      <c r="L4" s="23">
        <f aca="true" t="shared" si="0" ref="L4:L16">K4*0.6</f>
        <v>48.54</v>
      </c>
      <c r="M4" s="24">
        <v>82.2</v>
      </c>
      <c r="N4" s="10">
        <f aca="true" t="shared" si="1" ref="N4:N16">M4*0.4</f>
        <v>32.88</v>
      </c>
      <c r="O4" s="23">
        <f aca="true" t="shared" si="2" ref="O4:O22">L4+N4</f>
        <v>81.42</v>
      </c>
      <c r="P4" s="25">
        <v>1</v>
      </c>
      <c r="Q4" s="9" t="s">
        <v>28</v>
      </c>
      <c r="R4" s="26" t="s">
        <v>29</v>
      </c>
      <c r="S4" s="26"/>
    </row>
    <row r="5" spans="1:19" s="2" customFormat="1" ht="40.5" customHeight="1">
      <c r="A5" s="8">
        <v>2</v>
      </c>
      <c r="B5" s="8">
        <v>612002</v>
      </c>
      <c r="C5" s="9" t="s">
        <v>30</v>
      </c>
      <c r="D5" s="9" t="s">
        <v>31</v>
      </c>
      <c r="E5" s="9" t="s">
        <v>32</v>
      </c>
      <c r="F5" s="8">
        <v>1</v>
      </c>
      <c r="G5" s="10" t="s">
        <v>33</v>
      </c>
      <c r="H5" s="10" t="s">
        <v>34</v>
      </c>
      <c r="I5" s="10" t="s">
        <v>35</v>
      </c>
      <c r="J5" s="10" t="s">
        <v>27</v>
      </c>
      <c r="K5" s="10" t="s">
        <v>35</v>
      </c>
      <c r="L5" s="23">
        <f t="shared" si="0"/>
        <v>40.8</v>
      </c>
      <c r="M5" s="24">
        <v>85.2</v>
      </c>
      <c r="N5" s="10">
        <f t="shared" si="1"/>
        <v>34.080000000000005</v>
      </c>
      <c r="O5" s="23">
        <f t="shared" si="2"/>
        <v>74.88</v>
      </c>
      <c r="P5" s="25">
        <v>1</v>
      </c>
      <c r="Q5" s="9" t="s">
        <v>36</v>
      </c>
      <c r="R5" s="26" t="s">
        <v>37</v>
      </c>
      <c r="S5" s="26"/>
    </row>
    <row r="6" spans="1:19" s="2" customFormat="1" ht="45" customHeight="1">
      <c r="A6" s="8">
        <v>3</v>
      </c>
      <c r="B6" s="8">
        <v>612003</v>
      </c>
      <c r="C6" s="9" t="s">
        <v>38</v>
      </c>
      <c r="D6" s="9" t="s">
        <v>39</v>
      </c>
      <c r="E6" s="9" t="s">
        <v>40</v>
      </c>
      <c r="F6" s="8">
        <v>1</v>
      </c>
      <c r="G6" s="10" t="s">
        <v>41</v>
      </c>
      <c r="H6" s="10" t="s">
        <v>42</v>
      </c>
      <c r="I6" s="10" t="s">
        <v>43</v>
      </c>
      <c r="J6" s="10">
        <v>4</v>
      </c>
      <c r="K6" s="10">
        <v>74.5</v>
      </c>
      <c r="L6" s="23">
        <f t="shared" si="0"/>
        <v>44.699999999999996</v>
      </c>
      <c r="M6" s="24">
        <v>75.6</v>
      </c>
      <c r="N6" s="10">
        <f t="shared" si="1"/>
        <v>30.24</v>
      </c>
      <c r="O6" s="23">
        <f t="shared" si="2"/>
        <v>74.94</v>
      </c>
      <c r="P6" s="25">
        <v>1</v>
      </c>
      <c r="Q6" s="9" t="s">
        <v>28</v>
      </c>
      <c r="R6" s="26" t="s">
        <v>29</v>
      </c>
      <c r="S6" s="26"/>
    </row>
    <row r="7" spans="1:19" s="2" customFormat="1" ht="28.5" customHeight="1">
      <c r="A7" s="8">
        <v>4</v>
      </c>
      <c r="B7" s="8">
        <v>612004</v>
      </c>
      <c r="C7" s="9" t="s">
        <v>44</v>
      </c>
      <c r="D7" s="9" t="s">
        <v>45</v>
      </c>
      <c r="E7" s="9" t="s">
        <v>46</v>
      </c>
      <c r="F7" s="8">
        <v>1</v>
      </c>
      <c r="G7" s="10" t="s">
        <v>47</v>
      </c>
      <c r="H7" s="10" t="s">
        <v>48</v>
      </c>
      <c r="I7" s="10" t="s">
        <v>49</v>
      </c>
      <c r="J7" s="10" t="s">
        <v>27</v>
      </c>
      <c r="K7" s="10" t="s">
        <v>49</v>
      </c>
      <c r="L7" s="23">
        <f t="shared" si="0"/>
        <v>38.82</v>
      </c>
      <c r="M7" s="24">
        <v>85.6</v>
      </c>
      <c r="N7" s="10">
        <f t="shared" si="1"/>
        <v>34.24</v>
      </c>
      <c r="O7" s="23">
        <f t="shared" si="2"/>
        <v>73.06</v>
      </c>
      <c r="P7" s="25">
        <v>1</v>
      </c>
      <c r="Q7" s="9" t="s">
        <v>28</v>
      </c>
      <c r="R7" s="26" t="s">
        <v>29</v>
      </c>
      <c r="S7" s="26"/>
    </row>
    <row r="8" spans="1:19" s="2" customFormat="1" ht="48.75">
      <c r="A8" s="8">
        <v>5</v>
      </c>
      <c r="B8" s="8">
        <v>612005</v>
      </c>
      <c r="C8" s="9" t="s">
        <v>50</v>
      </c>
      <c r="D8" s="9" t="s">
        <v>51</v>
      </c>
      <c r="E8" s="9" t="s">
        <v>52</v>
      </c>
      <c r="F8" s="8">
        <v>1</v>
      </c>
      <c r="G8" s="10" t="s">
        <v>53</v>
      </c>
      <c r="H8" s="10" t="s">
        <v>54</v>
      </c>
      <c r="I8" s="10" t="s">
        <v>55</v>
      </c>
      <c r="J8" s="10" t="s">
        <v>27</v>
      </c>
      <c r="K8" s="10" t="s">
        <v>55</v>
      </c>
      <c r="L8" s="23">
        <f t="shared" si="0"/>
        <v>43.199999999999996</v>
      </c>
      <c r="M8" s="24">
        <v>85.4</v>
      </c>
      <c r="N8" s="10">
        <f t="shared" si="1"/>
        <v>34.160000000000004</v>
      </c>
      <c r="O8" s="23">
        <f t="shared" si="2"/>
        <v>77.36</v>
      </c>
      <c r="P8" s="25">
        <v>1</v>
      </c>
      <c r="Q8" s="9" t="s">
        <v>28</v>
      </c>
      <c r="R8" s="26" t="s">
        <v>29</v>
      </c>
      <c r="S8" s="26"/>
    </row>
    <row r="9" spans="1:19" s="2" customFormat="1" ht="48.75">
      <c r="A9" s="8">
        <v>6</v>
      </c>
      <c r="B9" s="8">
        <v>612006</v>
      </c>
      <c r="C9" s="9" t="s">
        <v>56</v>
      </c>
      <c r="D9" s="9" t="s">
        <v>57</v>
      </c>
      <c r="E9" s="9" t="s">
        <v>58</v>
      </c>
      <c r="F9" s="8">
        <v>1</v>
      </c>
      <c r="G9" s="10" t="s">
        <v>59</v>
      </c>
      <c r="H9" s="10" t="s">
        <v>60</v>
      </c>
      <c r="I9" s="10" t="s">
        <v>61</v>
      </c>
      <c r="J9" s="10" t="s">
        <v>27</v>
      </c>
      <c r="K9" s="10" t="s">
        <v>61</v>
      </c>
      <c r="L9" s="23">
        <f t="shared" si="0"/>
        <v>40.85999999999999</v>
      </c>
      <c r="M9" s="24">
        <v>78</v>
      </c>
      <c r="N9" s="10">
        <f t="shared" si="1"/>
        <v>31.200000000000003</v>
      </c>
      <c r="O9" s="23">
        <f t="shared" si="2"/>
        <v>72.06</v>
      </c>
      <c r="P9" s="25">
        <v>1</v>
      </c>
      <c r="Q9" s="9" t="s">
        <v>28</v>
      </c>
      <c r="R9" s="26" t="s">
        <v>29</v>
      </c>
      <c r="S9" s="26"/>
    </row>
    <row r="10" spans="1:19" s="2" customFormat="1" ht="29.25">
      <c r="A10" s="8">
        <v>7</v>
      </c>
      <c r="B10" s="8">
        <v>612007</v>
      </c>
      <c r="C10" s="9" t="s">
        <v>56</v>
      </c>
      <c r="D10" s="9" t="s">
        <v>62</v>
      </c>
      <c r="E10" s="9" t="s">
        <v>63</v>
      </c>
      <c r="F10" s="8">
        <v>1</v>
      </c>
      <c r="G10" s="10" t="s">
        <v>64</v>
      </c>
      <c r="H10" s="10" t="s">
        <v>65</v>
      </c>
      <c r="I10" s="10" t="s">
        <v>66</v>
      </c>
      <c r="J10" s="10"/>
      <c r="K10" s="10" t="s">
        <v>66</v>
      </c>
      <c r="L10" s="23">
        <f t="shared" si="0"/>
        <v>41.04</v>
      </c>
      <c r="M10" s="24">
        <v>76.8</v>
      </c>
      <c r="N10" s="10">
        <f t="shared" si="1"/>
        <v>30.72</v>
      </c>
      <c r="O10" s="23">
        <f t="shared" si="2"/>
        <v>71.75999999999999</v>
      </c>
      <c r="P10" s="25">
        <v>1</v>
      </c>
      <c r="Q10" s="9" t="s">
        <v>28</v>
      </c>
      <c r="R10" s="26" t="s">
        <v>29</v>
      </c>
      <c r="S10" s="26"/>
    </row>
    <row r="11" spans="1:19" s="2" customFormat="1" ht="29.25">
      <c r="A11" s="8">
        <v>8</v>
      </c>
      <c r="B11" s="8">
        <v>612008</v>
      </c>
      <c r="C11" s="9" t="s">
        <v>56</v>
      </c>
      <c r="D11" s="9" t="s">
        <v>62</v>
      </c>
      <c r="E11" s="9" t="s">
        <v>67</v>
      </c>
      <c r="F11" s="8">
        <v>1</v>
      </c>
      <c r="G11" s="10" t="s">
        <v>68</v>
      </c>
      <c r="H11" s="10" t="s">
        <v>69</v>
      </c>
      <c r="I11" s="10" t="s">
        <v>70</v>
      </c>
      <c r="J11" s="10" t="s">
        <v>27</v>
      </c>
      <c r="K11" s="10" t="s">
        <v>70</v>
      </c>
      <c r="L11" s="23">
        <f t="shared" si="0"/>
        <v>34.8</v>
      </c>
      <c r="M11" s="24">
        <v>72.4</v>
      </c>
      <c r="N11" s="10">
        <f t="shared" si="1"/>
        <v>28.960000000000004</v>
      </c>
      <c r="O11" s="23">
        <f t="shared" si="2"/>
        <v>63.760000000000005</v>
      </c>
      <c r="P11" s="25">
        <v>1</v>
      </c>
      <c r="Q11" s="9" t="s">
        <v>28</v>
      </c>
      <c r="R11" s="26" t="s">
        <v>29</v>
      </c>
      <c r="S11" s="26"/>
    </row>
    <row r="12" spans="1:19" s="2" customFormat="1" ht="29.25">
      <c r="A12" s="8">
        <v>9</v>
      </c>
      <c r="B12" s="8">
        <v>612011</v>
      </c>
      <c r="C12" s="9" t="s">
        <v>56</v>
      </c>
      <c r="D12" s="9" t="s">
        <v>71</v>
      </c>
      <c r="E12" s="9" t="s">
        <v>72</v>
      </c>
      <c r="F12" s="8">
        <v>1</v>
      </c>
      <c r="G12" s="10" t="s">
        <v>73</v>
      </c>
      <c r="H12" s="10" t="s">
        <v>74</v>
      </c>
      <c r="I12" s="10" t="s">
        <v>70</v>
      </c>
      <c r="J12" s="10" t="s">
        <v>27</v>
      </c>
      <c r="K12" s="10" t="s">
        <v>70</v>
      </c>
      <c r="L12" s="23">
        <f t="shared" si="0"/>
        <v>34.8</v>
      </c>
      <c r="M12" s="24">
        <v>72.08</v>
      </c>
      <c r="N12" s="10">
        <f t="shared" si="1"/>
        <v>28.832</v>
      </c>
      <c r="O12" s="23">
        <f t="shared" si="2"/>
        <v>63.632</v>
      </c>
      <c r="P12" s="25">
        <v>1</v>
      </c>
      <c r="Q12" s="9" t="s">
        <v>28</v>
      </c>
      <c r="R12" s="26" t="s">
        <v>29</v>
      </c>
      <c r="S12" s="26"/>
    </row>
    <row r="13" spans="1:19" s="2" customFormat="1" ht="31.5" customHeight="1">
      <c r="A13" s="8">
        <v>10</v>
      </c>
      <c r="B13" s="8">
        <v>612016</v>
      </c>
      <c r="C13" s="9" t="s">
        <v>56</v>
      </c>
      <c r="D13" s="9" t="s">
        <v>75</v>
      </c>
      <c r="E13" s="9" t="s">
        <v>72</v>
      </c>
      <c r="F13" s="8">
        <v>1</v>
      </c>
      <c r="G13" s="10" t="s">
        <v>76</v>
      </c>
      <c r="H13" s="10" t="s">
        <v>77</v>
      </c>
      <c r="I13" s="10" t="s">
        <v>78</v>
      </c>
      <c r="J13" s="10" t="s">
        <v>27</v>
      </c>
      <c r="K13" s="10" t="s">
        <v>78</v>
      </c>
      <c r="L13" s="23">
        <f t="shared" si="0"/>
        <v>33</v>
      </c>
      <c r="M13" s="24">
        <v>76</v>
      </c>
      <c r="N13" s="10">
        <f t="shared" si="1"/>
        <v>30.400000000000002</v>
      </c>
      <c r="O13" s="23">
        <f t="shared" si="2"/>
        <v>63.400000000000006</v>
      </c>
      <c r="P13" s="25">
        <v>1</v>
      </c>
      <c r="Q13" s="9" t="s">
        <v>79</v>
      </c>
      <c r="R13" s="26" t="s">
        <v>37</v>
      </c>
      <c r="S13" s="9" t="s">
        <v>80</v>
      </c>
    </row>
    <row r="14" spans="1:19" s="2" customFormat="1" ht="30" customHeight="1">
      <c r="A14" s="8">
        <v>11</v>
      </c>
      <c r="B14" s="8">
        <v>612017</v>
      </c>
      <c r="C14" s="9" t="s">
        <v>56</v>
      </c>
      <c r="D14" s="9" t="s">
        <v>75</v>
      </c>
      <c r="E14" s="9" t="s">
        <v>81</v>
      </c>
      <c r="F14" s="8">
        <v>1</v>
      </c>
      <c r="G14" s="10" t="s">
        <v>82</v>
      </c>
      <c r="H14" s="10" t="s">
        <v>83</v>
      </c>
      <c r="I14" s="10" t="s">
        <v>84</v>
      </c>
      <c r="J14" s="10" t="s">
        <v>27</v>
      </c>
      <c r="K14" s="10" t="s">
        <v>84</v>
      </c>
      <c r="L14" s="23">
        <f t="shared" si="0"/>
        <v>35.4</v>
      </c>
      <c r="M14" s="24">
        <v>80.4</v>
      </c>
      <c r="N14" s="10">
        <f t="shared" si="1"/>
        <v>32.160000000000004</v>
      </c>
      <c r="O14" s="23">
        <f t="shared" si="2"/>
        <v>67.56</v>
      </c>
      <c r="P14" s="25">
        <v>1</v>
      </c>
      <c r="Q14" s="9" t="s">
        <v>28</v>
      </c>
      <c r="R14" s="26" t="s">
        <v>29</v>
      </c>
      <c r="S14" s="26"/>
    </row>
    <row r="15" spans="1:19" s="2" customFormat="1" ht="33" customHeight="1">
      <c r="A15" s="8">
        <v>12</v>
      </c>
      <c r="B15" s="8">
        <v>612018</v>
      </c>
      <c r="C15" s="9" t="s">
        <v>56</v>
      </c>
      <c r="D15" s="9" t="s">
        <v>85</v>
      </c>
      <c r="E15" s="9" t="s">
        <v>67</v>
      </c>
      <c r="F15" s="8">
        <v>1</v>
      </c>
      <c r="G15" s="10" t="s">
        <v>86</v>
      </c>
      <c r="H15" s="10" t="s">
        <v>87</v>
      </c>
      <c r="I15" s="10" t="s">
        <v>70</v>
      </c>
      <c r="J15" s="10" t="s">
        <v>27</v>
      </c>
      <c r="K15" s="10" t="s">
        <v>70</v>
      </c>
      <c r="L15" s="23">
        <f t="shared" si="0"/>
        <v>34.8</v>
      </c>
      <c r="M15" s="24">
        <v>80.8</v>
      </c>
      <c r="N15" s="10">
        <f t="shared" si="1"/>
        <v>32.32</v>
      </c>
      <c r="O15" s="23">
        <f t="shared" si="2"/>
        <v>67.12</v>
      </c>
      <c r="P15" s="25">
        <v>1</v>
      </c>
      <c r="Q15" s="9" t="s">
        <v>28</v>
      </c>
      <c r="R15" s="26" t="s">
        <v>29</v>
      </c>
      <c r="S15" s="26"/>
    </row>
    <row r="16" spans="1:19" s="2" customFormat="1" ht="39" customHeight="1">
      <c r="A16" s="8">
        <v>13</v>
      </c>
      <c r="B16" s="8">
        <v>612019</v>
      </c>
      <c r="C16" s="9" t="s">
        <v>56</v>
      </c>
      <c r="D16" s="9" t="s">
        <v>85</v>
      </c>
      <c r="E16" s="9" t="s">
        <v>88</v>
      </c>
      <c r="F16" s="8">
        <v>1</v>
      </c>
      <c r="G16" s="10" t="s">
        <v>89</v>
      </c>
      <c r="H16" s="10" t="s">
        <v>90</v>
      </c>
      <c r="I16" s="10" t="s">
        <v>91</v>
      </c>
      <c r="J16" s="10" t="s">
        <v>27</v>
      </c>
      <c r="K16" s="10" t="s">
        <v>91</v>
      </c>
      <c r="L16" s="23">
        <f t="shared" si="0"/>
        <v>36</v>
      </c>
      <c r="M16" s="24">
        <v>79.4</v>
      </c>
      <c r="N16" s="10">
        <f t="shared" si="1"/>
        <v>31.760000000000005</v>
      </c>
      <c r="O16" s="23">
        <f t="shared" si="2"/>
        <v>67.76</v>
      </c>
      <c r="P16" s="25">
        <v>1</v>
      </c>
      <c r="Q16" s="9" t="s">
        <v>28</v>
      </c>
      <c r="R16" s="26" t="s">
        <v>29</v>
      </c>
      <c r="S16" s="26"/>
    </row>
    <row r="17" spans="1:19" s="2" customFormat="1" ht="25.5" customHeight="1">
      <c r="A17" s="8">
        <v>14</v>
      </c>
      <c r="B17" s="11">
        <v>612020</v>
      </c>
      <c r="C17" s="12" t="s">
        <v>92</v>
      </c>
      <c r="D17" s="11" t="s">
        <v>93</v>
      </c>
      <c r="E17" s="9" t="s">
        <v>94</v>
      </c>
      <c r="F17" s="8">
        <v>6</v>
      </c>
      <c r="G17" s="10" t="s">
        <v>95</v>
      </c>
      <c r="H17" s="10" t="s">
        <v>96</v>
      </c>
      <c r="I17" s="10" t="s">
        <v>97</v>
      </c>
      <c r="J17" s="10" t="s">
        <v>27</v>
      </c>
      <c r="K17" s="10" t="s">
        <v>97</v>
      </c>
      <c r="L17" s="23">
        <f aca="true" t="shared" si="3" ref="L17:L46">K17*0.5</f>
        <v>39.5</v>
      </c>
      <c r="M17" s="24">
        <v>83.45</v>
      </c>
      <c r="N17" s="23">
        <f aca="true" t="shared" si="4" ref="N17:N22">M17*0.5</f>
        <v>41.725</v>
      </c>
      <c r="O17" s="23">
        <f t="shared" si="2"/>
        <v>81.225</v>
      </c>
      <c r="P17" s="25">
        <v>1</v>
      </c>
      <c r="Q17" s="9" t="s">
        <v>28</v>
      </c>
      <c r="R17" s="26" t="s">
        <v>29</v>
      </c>
      <c r="S17" s="26"/>
    </row>
    <row r="18" spans="1:19" s="2" customFormat="1" ht="25.5" customHeight="1">
      <c r="A18" s="8">
        <v>15</v>
      </c>
      <c r="B18" s="11"/>
      <c r="C18" s="12"/>
      <c r="D18" s="11"/>
      <c r="E18" s="9"/>
      <c r="F18" s="8"/>
      <c r="G18" s="10" t="s">
        <v>98</v>
      </c>
      <c r="H18" s="10" t="s">
        <v>99</v>
      </c>
      <c r="I18" s="10" t="s">
        <v>100</v>
      </c>
      <c r="J18" s="10" t="s">
        <v>27</v>
      </c>
      <c r="K18" s="10" t="s">
        <v>100</v>
      </c>
      <c r="L18" s="23">
        <f t="shared" si="3"/>
        <v>38.25</v>
      </c>
      <c r="M18" s="24">
        <v>85.52</v>
      </c>
      <c r="N18" s="23">
        <f t="shared" si="4"/>
        <v>42.76</v>
      </c>
      <c r="O18" s="23">
        <f t="shared" si="2"/>
        <v>81.00999999999999</v>
      </c>
      <c r="P18" s="25">
        <v>2</v>
      </c>
      <c r="Q18" s="9" t="s">
        <v>28</v>
      </c>
      <c r="R18" s="26" t="s">
        <v>29</v>
      </c>
      <c r="S18" s="26"/>
    </row>
    <row r="19" spans="1:19" s="2" customFormat="1" ht="25.5" customHeight="1">
      <c r="A19" s="8">
        <v>16</v>
      </c>
      <c r="B19" s="11"/>
      <c r="C19" s="12"/>
      <c r="D19" s="11"/>
      <c r="E19" s="9"/>
      <c r="F19" s="8"/>
      <c r="G19" s="10" t="s">
        <v>101</v>
      </c>
      <c r="H19" s="10" t="s">
        <v>102</v>
      </c>
      <c r="I19" s="10" t="s">
        <v>103</v>
      </c>
      <c r="J19" s="10" t="s">
        <v>27</v>
      </c>
      <c r="K19" s="10" t="s">
        <v>103</v>
      </c>
      <c r="L19" s="23">
        <f t="shared" si="3"/>
        <v>37.25</v>
      </c>
      <c r="M19" s="24">
        <v>86.32</v>
      </c>
      <c r="N19" s="23">
        <f t="shared" si="4"/>
        <v>43.16</v>
      </c>
      <c r="O19" s="23">
        <f t="shared" si="2"/>
        <v>80.41</v>
      </c>
      <c r="P19" s="25">
        <v>3</v>
      </c>
      <c r="Q19" s="9" t="s">
        <v>28</v>
      </c>
      <c r="R19" s="26" t="s">
        <v>29</v>
      </c>
      <c r="S19" s="26"/>
    </row>
    <row r="20" spans="1:19" s="2" customFormat="1" ht="25.5" customHeight="1">
      <c r="A20" s="8">
        <v>17</v>
      </c>
      <c r="B20" s="11"/>
      <c r="C20" s="12"/>
      <c r="D20" s="11"/>
      <c r="E20" s="9"/>
      <c r="F20" s="8"/>
      <c r="G20" s="10" t="s">
        <v>104</v>
      </c>
      <c r="H20" s="10" t="s">
        <v>105</v>
      </c>
      <c r="I20" s="10" t="s">
        <v>106</v>
      </c>
      <c r="J20" s="10" t="s">
        <v>27</v>
      </c>
      <c r="K20" s="10" t="s">
        <v>106</v>
      </c>
      <c r="L20" s="23">
        <f t="shared" si="3"/>
        <v>37</v>
      </c>
      <c r="M20" s="24">
        <v>86.76</v>
      </c>
      <c r="N20" s="23">
        <f t="shared" si="4"/>
        <v>43.38</v>
      </c>
      <c r="O20" s="23">
        <f t="shared" si="2"/>
        <v>80.38</v>
      </c>
      <c r="P20" s="25">
        <v>4</v>
      </c>
      <c r="Q20" s="9" t="s">
        <v>28</v>
      </c>
      <c r="R20" s="26" t="s">
        <v>29</v>
      </c>
      <c r="S20" s="26"/>
    </row>
    <row r="21" spans="1:19" s="2" customFormat="1" ht="25.5" customHeight="1">
      <c r="A21" s="8">
        <v>18</v>
      </c>
      <c r="B21" s="11"/>
      <c r="C21" s="12"/>
      <c r="D21" s="11"/>
      <c r="E21" s="9"/>
      <c r="F21" s="8"/>
      <c r="G21" s="10" t="s">
        <v>107</v>
      </c>
      <c r="H21" s="10" t="s">
        <v>108</v>
      </c>
      <c r="I21" s="10" t="s">
        <v>109</v>
      </c>
      <c r="J21" s="10" t="s">
        <v>27</v>
      </c>
      <c r="K21" s="10" t="s">
        <v>109</v>
      </c>
      <c r="L21" s="23">
        <f t="shared" si="3"/>
        <v>36.75</v>
      </c>
      <c r="M21" s="24">
        <v>86.13</v>
      </c>
      <c r="N21" s="23">
        <f t="shared" si="4"/>
        <v>43.065</v>
      </c>
      <c r="O21" s="23">
        <f t="shared" si="2"/>
        <v>79.815</v>
      </c>
      <c r="P21" s="25">
        <v>5</v>
      </c>
      <c r="Q21" s="9" t="s">
        <v>28</v>
      </c>
      <c r="R21" s="26" t="s">
        <v>29</v>
      </c>
      <c r="S21" s="26"/>
    </row>
    <row r="22" spans="1:19" s="2" customFormat="1" ht="25.5" customHeight="1">
      <c r="A22" s="8">
        <v>19</v>
      </c>
      <c r="B22" s="11"/>
      <c r="C22" s="12"/>
      <c r="D22" s="11"/>
      <c r="E22" s="9"/>
      <c r="F22" s="8"/>
      <c r="G22" s="10" t="s">
        <v>110</v>
      </c>
      <c r="H22" s="10" t="s">
        <v>111</v>
      </c>
      <c r="I22" s="10" t="s">
        <v>106</v>
      </c>
      <c r="J22" s="10" t="s">
        <v>27</v>
      </c>
      <c r="K22" s="10" t="s">
        <v>106</v>
      </c>
      <c r="L22" s="23">
        <f t="shared" si="3"/>
        <v>37</v>
      </c>
      <c r="M22" s="24">
        <v>85.44</v>
      </c>
      <c r="N22" s="23">
        <f t="shared" si="4"/>
        <v>42.72</v>
      </c>
      <c r="O22" s="23">
        <f t="shared" si="2"/>
        <v>79.72</v>
      </c>
      <c r="P22" s="25">
        <v>6</v>
      </c>
      <c r="Q22" s="9" t="s">
        <v>28</v>
      </c>
      <c r="R22" s="26" t="s">
        <v>29</v>
      </c>
      <c r="S22" s="26"/>
    </row>
    <row r="23" spans="1:19" s="2" customFormat="1" ht="25.5" customHeight="1">
      <c r="A23" s="8">
        <v>20</v>
      </c>
      <c r="B23" s="13">
        <v>612021</v>
      </c>
      <c r="C23" s="14" t="s">
        <v>92</v>
      </c>
      <c r="D23" s="13" t="s">
        <v>93</v>
      </c>
      <c r="E23" s="15" t="s">
        <v>112</v>
      </c>
      <c r="F23" s="16">
        <v>6</v>
      </c>
      <c r="G23" s="10" t="s">
        <v>113</v>
      </c>
      <c r="H23" s="10" t="s">
        <v>114</v>
      </c>
      <c r="I23" s="10" t="s">
        <v>115</v>
      </c>
      <c r="J23" s="10" t="s">
        <v>27</v>
      </c>
      <c r="K23" s="10" t="s">
        <v>115</v>
      </c>
      <c r="L23" s="23">
        <f t="shared" si="3"/>
        <v>39.75</v>
      </c>
      <c r="M23" s="24">
        <v>83.36</v>
      </c>
      <c r="N23" s="23">
        <f aca="true" t="shared" si="5" ref="N23:N46">M23*0.5</f>
        <v>41.68</v>
      </c>
      <c r="O23" s="23">
        <f aca="true" t="shared" si="6" ref="O23:O46">L23+N23</f>
        <v>81.43</v>
      </c>
      <c r="P23" s="25">
        <v>1</v>
      </c>
      <c r="Q23" s="9" t="s">
        <v>28</v>
      </c>
      <c r="R23" s="26" t="s">
        <v>29</v>
      </c>
      <c r="S23" s="26"/>
    </row>
    <row r="24" spans="1:19" s="2" customFormat="1" ht="25.5" customHeight="1">
      <c r="A24" s="8">
        <v>21</v>
      </c>
      <c r="B24" s="17"/>
      <c r="C24" s="18"/>
      <c r="D24" s="17"/>
      <c r="E24" s="19"/>
      <c r="F24" s="20"/>
      <c r="G24" s="10" t="s">
        <v>116</v>
      </c>
      <c r="H24" s="10" t="s">
        <v>117</v>
      </c>
      <c r="I24" s="10" t="s">
        <v>118</v>
      </c>
      <c r="J24" s="10" t="s">
        <v>27</v>
      </c>
      <c r="K24" s="10" t="s">
        <v>118</v>
      </c>
      <c r="L24" s="23">
        <f t="shared" si="3"/>
        <v>38.5</v>
      </c>
      <c r="M24" s="24">
        <v>85.24</v>
      </c>
      <c r="N24" s="23">
        <f t="shared" si="5"/>
        <v>42.62</v>
      </c>
      <c r="O24" s="23">
        <f t="shared" si="6"/>
        <v>81.12</v>
      </c>
      <c r="P24" s="25">
        <v>2</v>
      </c>
      <c r="Q24" s="9" t="s">
        <v>28</v>
      </c>
      <c r="R24" s="26" t="s">
        <v>29</v>
      </c>
      <c r="S24" s="26"/>
    </row>
    <row r="25" spans="1:19" s="2" customFormat="1" ht="25.5" customHeight="1">
      <c r="A25" s="8">
        <v>22</v>
      </c>
      <c r="B25" s="17"/>
      <c r="C25" s="18"/>
      <c r="D25" s="17"/>
      <c r="E25" s="19"/>
      <c r="F25" s="20"/>
      <c r="G25" s="10" t="s">
        <v>119</v>
      </c>
      <c r="H25" s="10" t="s">
        <v>120</v>
      </c>
      <c r="I25" s="10" t="s">
        <v>103</v>
      </c>
      <c r="J25" s="10" t="s">
        <v>27</v>
      </c>
      <c r="K25" s="10" t="s">
        <v>103</v>
      </c>
      <c r="L25" s="23">
        <f t="shared" si="3"/>
        <v>37.25</v>
      </c>
      <c r="M25" s="24">
        <v>84.66</v>
      </c>
      <c r="N25" s="23">
        <f t="shared" si="5"/>
        <v>42.33</v>
      </c>
      <c r="O25" s="23">
        <f t="shared" si="6"/>
        <v>79.58</v>
      </c>
      <c r="P25" s="25">
        <v>3</v>
      </c>
      <c r="Q25" s="9" t="s">
        <v>28</v>
      </c>
      <c r="R25" s="26" t="s">
        <v>29</v>
      </c>
      <c r="S25" s="26"/>
    </row>
    <row r="26" spans="1:19" s="2" customFormat="1" ht="25.5" customHeight="1">
      <c r="A26" s="8">
        <v>23</v>
      </c>
      <c r="B26" s="17"/>
      <c r="C26" s="18"/>
      <c r="D26" s="17"/>
      <c r="E26" s="19"/>
      <c r="F26" s="20"/>
      <c r="G26" s="10" t="s">
        <v>121</v>
      </c>
      <c r="H26" s="10" t="s">
        <v>122</v>
      </c>
      <c r="I26" s="10" t="s">
        <v>123</v>
      </c>
      <c r="J26" s="10" t="s">
        <v>27</v>
      </c>
      <c r="K26" s="10" t="s">
        <v>123</v>
      </c>
      <c r="L26" s="23">
        <f t="shared" si="3"/>
        <v>38</v>
      </c>
      <c r="M26" s="24">
        <v>83.04</v>
      </c>
      <c r="N26" s="23">
        <f t="shared" si="5"/>
        <v>41.52</v>
      </c>
      <c r="O26" s="23">
        <f t="shared" si="6"/>
        <v>79.52000000000001</v>
      </c>
      <c r="P26" s="25">
        <v>4</v>
      </c>
      <c r="Q26" s="9" t="s">
        <v>28</v>
      </c>
      <c r="R26" s="26" t="s">
        <v>29</v>
      </c>
      <c r="S26" s="26"/>
    </row>
    <row r="27" spans="1:19" s="2" customFormat="1" ht="25.5" customHeight="1">
      <c r="A27" s="8">
        <v>24</v>
      </c>
      <c r="B27" s="17"/>
      <c r="C27" s="18"/>
      <c r="D27" s="17"/>
      <c r="E27" s="19"/>
      <c r="F27" s="20"/>
      <c r="G27" s="10" t="s">
        <v>124</v>
      </c>
      <c r="H27" s="10" t="s">
        <v>125</v>
      </c>
      <c r="I27" s="10" t="s">
        <v>109</v>
      </c>
      <c r="J27" s="10" t="s">
        <v>27</v>
      </c>
      <c r="K27" s="10" t="s">
        <v>109</v>
      </c>
      <c r="L27" s="23">
        <f t="shared" si="3"/>
        <v>36.75</v>
      </c>
      <c r="M27" s="24">
        <v>84.18</v>
      </c>
      <c r="N27" s="23">
        <f t="shared" si="5"/>
        <v>42.09</v>
      </c>
      <c r="O27" s="23">
        <f t="shared" si="6"/>
        <v>78.84</v>
      </c>
      <c r="P27" s="25">
        <v>5</v>
      </c>
      <c r="Q27" s="9" t="s">
        <v>28</v>
      </c>
      <c r="R27" s="26" t="s">
        <v>29</v>
      </c>
      <c r="S27" s="9" t="s">
        <v>126</v>
      </c>
    </row>
    <row r="28" spans="1:19" s="2" customFormat="1" ht="25.5" customHeight="1">
      <c r="A28" s="8">
        <v>25</v>
      </c>
      <c r="B28" s="17"/>
      <c r="C28" s="18"/>
      <c r="D28" s="17"/>
      <c r="E28" s="19"/>
      <c r="F28" s="20"/>
      <c r="G28" s="10" t="s">
        <v>127</v>
      </c>
      <c r="H28" s="10" t="s">
        <v>128</v>
      </c>
      <c r="I28" s="10" t="s">
        <v>106</v>
      </c>
      <c r="J28" s="10" t="s">
        <v>27</v>
      </c>
      <c r="K28" s="10" t="s">
        <v>106</v>
      </c>
      <c r="L28" s="23">
        <f t="shared" si="3"/>
        <v>37</v>
      </c>
      <c r="M28" s="24">
        <v>82.34</v>
      </c>
      <c r="N28" s="23">
        <f t="shared" si="5"/>
        <v>41.17</v>
      </c>
      <c r="O28" s="23">
        <f t="shared" si="6"/>
        <v>78.17</v>
      </c>
      <c r="P28" s="25">
        <v>6</v>
      </c>
      <c r="Q28" s="9" t="s">
        <v>36</v>
      </c>
      <c r="R28" s="26" t="s">
        <v>37</v>
      </c>
      <c r="S28" s="26"/>
    </row>
    <row r="29" spans="1:19" s="2" customFormat="1" ht="25.5" customHeight="1">
      <c r="A29" s="8">
        <v>26</v>
      </c>
      <c r="B29" s="11">
        <v>612022</v>
      </c>
      <c r="C29" s="12" t="s">
        <v>92</v>
      </c>
      <c r="D29" s="11" t="s">
        <v>93</v>
      </c>
      <c r="E29" s="9" t="s">
        <v>129</v>
      </c>
      <c r="F29" s="8">
        <v>3</v>
      </c>
      <c r="G29" s="10" t="s">
        <v>130</v>
      </c>
      <c r="H29" s="10" t="s">
        <v>131</v>
      </c>
      <c r="I29" s="10" t="s">
        <v>132</v>
      </c>
      <c r="J29" s="10" t="s">
        <v>27</v>
      </c>
      <c r="K29" s="10" t="s">
        <v>132</v>
      </c>
      <c r="L29" s="23">
        <f t="shared" si="3"/>
        <v>41</v>
      </c>
      <c r="M29" s="24">
        <v>83.94</v>
      </c>
      <c r="N29" s="23">
        <f t="shared" si="5"/>
        <v>41.97</v>
      </c>
      <c r="O29" s="23">
        <f t="shared" si="6"/>
        <v>82.97</v>
      </c>
      <c r="P29" s="25">
        <v>1</v>
      </c>
      <c r="Q29" s="9" t="s">
        <v>28</v>
      </c>
      <c r="R29" s="26" t="s">
        <v>29</v>
      </c>
      <c r="S29" s="26"/>
    </row>
    <row r="30" spans="1:19" s="2" customFormat="1" ht="25.5" customHeight="1">
      <c r="A30" s="8">
        <v>27</v>
      </c>
      <c r="B30" s="11"/>
      <c r="C30" s="12"/>
      <c r="D30" s="11"/>
      <c r="E30" s="9"/>
      <c r="F30" s="8"/>
      <c r="G30" s="10" t="s">
        <v>133</v>
      </c>
      <c r="H30" s="10" t="s">
        <v>134</v>
      </c>
      <c r="I30" s="10" t="s">
        <v>135</v>
      </c>
      <c r="J30" s="10" t="s">
        <v>27</v>
      </c>
      <c r="K30" s="10" t="s">
        <v>135</v>
      </c>
      <c r="L30" s="23">
        <f t="shared" si="3"/>
        <v>40</v>
      </c>
      <c r="M30" s="24">
        <v>83.46</v>
      </c>
      <c r="N30" s="23">
        <f t="shared" si="5"/>
        <v>41.73</v>
      </c>
      <c r="O30" s="23">
        <f t="shared" si="6"/>
        <v>81.72999999999999</v>
      </c>
      <c r="P30" s="25">
        <v>2</v>
      </c>
      <c r="Q30" s="9" t="s">
        <v>28</v>
      </c>
      <c r="R30" s="26" t="s">
        <v>29</v>
      </c>
      <c r="S30" s="26"/>
    </row>
    <row r="31" spans="1:19" s="2" customFormat="1" ht="25.5" customHeight="1">
      <c r="A31" s="8">
        <v>28</v>
      </c>
      <c r="B31" s="11"/>
      <c r="C31" s="12"/>
      <c r="D31" s="11"/>
      <c r="E31" s="9"/>
      <c r="F31" s="8"/>
      <c r="G31" s="10" t="s">
        <v>136</v>
      </c>
      <c r="H31" s="10" t="s">
        <v>137</v>
      </c>
      <c r="I31" s="10" t="s">
        <v>138</v>
      </c>
      <c r="J31" s="10" t="s">
        <v>27</v>
      </c>
      <c r="K31" s="10" t="s">
        <v>138</v>
      </c>
      <c r="L31" s="23">
        <f t="shared" si="3"/>
        <v>36.5</v>
      </c>
      <c r="M31" s="24">
        <v>86.68</v>
      </c>
      <c r="N31" s="23">
        <f t="shared" si="5"/>
        <v>43.34</v>
      </c>
      <c r="O31" s="23">
        <f t="shared" si="6"/>
        <v>79.84</v>
      </c>
      <c r="P31" s="25">
        <v>3</v>
      </c>
      <c r="Q31" s="9" t="s">
        <v>28</v>
      </c>
      <c r="R31" s="26" t="s">
        <v>29</v>
      </c>
      <c r="S31" s="26"/>
    </row>
    <row r="32" spans="1:19" s="2" customFormat="1" ht="63.75" customHeight="1">
      <c r="A32" s="8">
        <v>29</v>
      </c>
      <c r="B32" s="11">
        <v>612023</v>
      </c>
      <c r="C32" s="12" t="s">
        <v>92</v>
      </c>
      <c r="D32" s="11" t="s">
        <v>93</v>
      </c>
      <c r="E32" s="9" t="s">
        <v>139</v>
      </c>
      <c r="F32" s="8">
        <v>1</v>
      </c>
      <c r="G32" s="10" t="s">
        <v>140</v>
      </c>
      <c r="H32" s="10" t="s">
        <v>141</v>
      </c>
      <c r="I32" s="10" t="s">
        <v>142</v>
      </c>
      <c r="J32" s="10" t="s">
        <v>27</v>
      </c>
      <c r="K32" s="10" t="s">
        <v>142</v>
      </c>
      <c r="L32" s="23">
        <f t="shared" si="3"/>
        <v>34.25</v>
      </c>
      <c r="M32" s="24">
        <v>84.78</v>
      </c>
      <c r="N32" s="23">
        <f t="shared" si="5"/>
        <v>42.39</v>
      </c>
      <c r="O32" s="23">
        <f t="shared" si="6"/>
        <v>76.64</v>
      </c>
      <c r="P32" s="25">
        <v>1</v>
      </c>
      <c r="Q32" s="9" t="s">
        <v>28</v>
      </c>
      <c r="R32" s="26" t="s">
        <v>29</v>
      </c>
      <c r="S32" s="26"/>
    </row>
    <row r="33" spans="1:19" s="2" customFormat="1" ht="60.75" customHeight="1">
      <c r="A33" s="8">
        <v>30</v>
      </c>
      <c r="B33" s="11">
        <v>612024</v>
      </c>
      <c r="C33" s="12" t="s">
        <v>92</v>
      </c>
      <c r="D33" s="11" t="s">
        <v>93</v>
      </c>
      <c r="E33" s="9" t="s">
        <v>143</v>
      </c>
      <c r="F33" s="8">
        <v>1</v>
      </c>
      <c r="G33" s="10" t="s">
        <v>144</v>
      </c>
      <c r="H33" s="10" t="s">
        <v>145</v>
      </c>
      <c r="I33" s="10" t="s">
        <v>146</v>
      </c>
      <c r="J33" s="10" t="s">
        <v>27</v>
      </c>
      <c r="K33" s="10" t="s">
        <v>146</v>
      </c>
      <c r="L33" s="23">
        <f t="shared" si="3"/>
        <v>33.75</v>
      </c>
      <c r="M33" s="24">
        <v>86.51</v>
      </c>
      <c r="N33" s="23">
        <f t="shared" si="5"/>
        <v>43.255</v>
      </c>
      <c r="O33" s="23">
        <f t="shared" si="6"/>
        <v>77.005</v>
      </c>
      <c r="P33" s="25">
        <v>1</v>
      </c>
      <c r="Q33" s="9" t="s">
        <v>28</v>
      </c>
      <c r="R33" s="26" t="s">
        <v>29</v>
      </c>
      <c r="S33" s="26"/>
    </row>
    <row r="34" spans="1:19" s="2" customFormat="1" ht="42.75" customHeight="1">
      <c r="A34" s="8">
        <v>31</v>
      </c>
      <c r="B34" s="11">
        <v>612025</v>
      </c>
      <c r="C34" s="12" t="s">
        <v>92</v>
      </c>
      <c r="D34" s="11" t="s">
        <v>93</v>
      </c>
      <c r="E34" s="9" t="s">
        <v>147</v>
      </c>
      <c r="F34" s="8">
        <v>1</v>
      </c>
      <c r="G34" s="10" t="s">
        <v>148</v>
      </c>
      <c r="H34" s="10" t="s">
        <v>149</v>
      </c>
      <c r="I34" s="10" t="s">
        <v>138</v>
      </c>
      <c r="J34" s="10" t="s">
        <v>27</v>
      </c>
      <c r="K34" s="10" t="s">
        <v>138</v>
      </c>
      <c r="L34" s="23">
        <f t="shared" si="3"/>
        <v>36.5</v>
      </c>
      <c r="M34" s="24">
        <v>86.06</v>
      </c>
      <c r="N34" s="23">
        <f t="shared" si="5"/>
        <v>43.03</v>
      </c>
      <c r="O34" s="23">
        <f t="shared" si="6"/>
        <v>79.53</v>
      </c>
      <c r="P34" s="25">
        <v>1</v>
      </c>
      <c r="Q34" s="9" t="s">
        <v>36</v>
      </c>
      <c r="R34" s="26" t="s">
        <v>37</v>
      </c>
      <c r="S34" s="26"/>
    </row>
    <row r="35" spans="1:19" s="2" customFormat="1" ht="55.5" customHeight="1">
      <c r="A35" s="8">
        <v>32</v>
      </c>
      <c r="B35" s="11">
        <v>612026</v>
      </c>
      <c r="C35" s="12" t="s">
        <v>92</v>
      </c>
      <c r="D35" s="11" t="s">
        <v>93</v>
      </c>
      <c r="E35" s="9" t="s">
        <v>150</v>
      </c>
      <c r="F35" s="8">
        <v>1</v>
      </c>
      <c r="G35" s="10" t="s">
        <v>151</v>
      </c>
      <c r="H35" s="10" t="s">
        <v>152</v>
      </c>
      <c r="I35" s="10" t="s">
        <v>153</v>
      </c>
      <c r="J35" s="10" t="s">
        <v>27</v>
      </c>
      <c r="K35" s="10" t="s">
        <v>153</v>
      </c>
      <c r="L35" s="23">
        <f t="shared" si="3"/>
        <v>37.5</v>
      </c>
      <c r="M35" s="24">
        <v>82.8</v>
      </c>
      <c r="N35" s="23">
        <f t="shared" si="5"/>
        <v>41.4</v>
      </c>
      <c r="O35" s="23">
        <f t="shared" si="6"/>
        <v>78.9</v>
      </c>
      <c r="P35" s="25">
        <v>1</v>
      </c>
      <c r="Q35" s="9" t="s">
        <v>28</v>
      </c>
      <c r="R35" s="26" t="s">
        <v>29</v>
      </c>
      <c r="S35" s="26"/>
    </row>
    <row r="36" spans="1:19" s="2" customFormat="1" ht="54.75" customHeight="1">
      <c r="A36" s="8">
        <v>33</v>
      </c>
      <c r="B36" s="11">
        <v>612027</v>
      </c>
      <c r="C36" s="12" t="s">
        <v>92</v>
      </c>
      <c r="D36" s="11" t="s">
        <v>93</v>
      </c>
      <c r="E36" s="9" t="s">
        <v>154</v>
      </c>
      <c r="F36" s="8">
        <v>1</v>
      </c>
      <c r="G36" s="10" t="s">
        <v>155</v>
      </c>
      <c r="H36" s="10" t="s">
        <v>156</v>
      </c>
      <c r="I36" s="10" t="s">
        <v>157</v>
      </c>
      <c r="J36" s="10" t="s">
        <v>27</v>
      </c>
      <c r="K36" s="10" t="s">
        <v>157</v>
      </c>
      <c r="L36" s="23">
        <f t="shared" si="3"/>
        <v>39</v>
      </c>
      <c r="M36" s="24">
        <v>86.6</v>
      </c>
      <c r="N36" s="23">
        <f t="shared" si="5"/>
        <v>43.3</v>
      </c>
      <c r="O36" s="23">
        <f t="shared" si="6"/>
        <v>82.3</v>
      </c>
      <c r="P36" s="25">
        <v>1</v>
      </c>
      <c r="Q36" s="9" t="s">
        <v>28</v>
      </c>
      <c r="R36" s="26" t="s">
        <v>29</v>
      </c>
      <c r="S36" s="26"/>
    </row>
    <row r="37" spans="1:19" s="2" customFormat="1" ht="45" customHeight="1">
      <c r="A37" s="8">
        <v>34</v>
      </c>
      <c r="B37" s="11">
        <v>612028</v>
      </c>
      <c r="C37" s="12" t="s">
        <v>92</v>
      </c>
      <c r="D37" s="12" t="s">
        <v>93</v>
      </c>
      <c r="E37" s="9" t="s">
        <v>158</v>
      </c>
      <c r="F37" s="8">
        <v>2</v>
      </c>
      <c r="G37" s="10" t="s">
        <v>159</v>
      </c>
      <c r="H37" s="10" t="s">
        <v>160</v>
      </c>
      <c r="I37" s="10" t="s">
        <v>161</v>
      </c>
      <c r="J37" s="10" t="s">
        <v>27</v>
      </c>
      <c r="K37" s="10" t="s">
        <v>161</v>
      </c>
      <c r="L37" s="23">
        <f t="shared" si="3"/>
        <v>40.5</v>
      </c>
      <c r="M37" s="24">
        <v>85.4</v>
      </c>
      <c r="N37" s="23">
        <f t="shared" si="5"/>
        <v>42.7</v>
      </c>
      <c r="O37" s="23">
        <f t="shared" si="6"/>
        <v>83.2</v>
      </c>
      <c r="P37" s="25">
        <v>1</v>
      </c>
      <c r="Q37" s="9" t="s">
        <v>28</v>
      </c>
      <c r="R37" s="26" t="s">
        <v>29</v>
      </c>
      <c r="S37" s="26"/>
    </row>
    <row r="38" spans="1:19" s="2" customFormat="1" ht="45" customHeight="1">
      <c r="A38" s="8">
        <v>35</v>
      </c>
      <c r="B38" s="11"/>
      <c r="C38" s="12"/>
      <c r="D38" s="12"/>
      <c r="E38" s="9"/>
      <c r="F38" s="8"/>
      <c r="G38" s="10" t="s">
        <v>162</v>
      </c>
      <c r="H38" s="10" t="s">
        <v>163</v>
      </c>
      <c r="I38" s="10" t="s">
        <v>106</v>
      </c>
      <c r="J38" s="10" t="s">
        <v>27</v>
      </c>
      <c r="K38" s="10" t="s">
        <v>106</v>
      </c>
      <c r="L38" s="23">
        <f t="shared" si="3"/>
        <v>37</v>
      </c>
      <c r="M38" s="24">
        <v>86.2</v>
      </c>
      <c r="N38" s="23">
        <f t="shared" si="5"/>
        <v>43.1</v>
      </c>
      <c r="O38" s="23">
        <f t="shared" si="6"/>
        <v>80.1</v>
      </c>
      <c r="P38" s="25">
        <v>2</v>
      </c>
      <c r="Q38" s="9" t="s">
        <v>28</v>
      </c>
      <c r="R38" s="26" t="s">
        <v>29</v>
      </c>
      <c r="S38" s="26"/>
    </row>
    <row r="39" spans="1:19" s="2" customFormat="1" ht="24" customHeight="1">
      <c r="A39" s="8">
        <v>36</v>
      </c>
      <c r="B39" s="13">
        <v>612029</v>
      </c>
      <c r="C39" s="14" t="s">
        <v>92</v>
      </c>
      <c r="D39" s="14" t="s">
        <v>164</v>
      </c>
      <c r="E39" s="15" t="s">
        <v>165</v>
      </c>
      <c r="F39" s="16">
        <v>2</v>
      </c>
      <c r="G39" s="10" t="s">
        <v>166</v>
      </c>
      <c r="H39" s="10" t="s">
        <v>167</v>
      </c>
      <c r="I39" s="10" t="s">
        <v>123</v>
      </c>
      <c r="J39" s="10" t="s">
        <v>27</v>
      </c>
      <c r="K39" s="10" t="s">
        <v>123</v>
      </c>
      <c r="L39" s="23">
        <f t="shared" si="3"/>
        <v>38</v>
      </c>
      <c r="M39" s="24">
        <v>85.2</v>
      </c>
      <c r="N39" s="23">
        <f t="shared" si="5"/>
        <v>42.6</v>
      </c>
      <c r="O39" s="23">
        <f t="shared" si="6"/>
        <v>80.6</v>
      </c>
      <c r="P39" s="25">
        <v>1</v>
      </c>
      <c r="Q39" s="9" t="s">
        <v>28</v>
      </c>
      <c r="R39" s="26" t="s">
        <v>29</v>
      </c>
      <c r="S39" s="9" t="s">
        <v>126</v>
      </c>
    </row>
    <row r="40" spans="1:19" s="2" customFormat="1" ht="24" customHeight="1">
      <c r="A40" s="8">
        <v>37</v>
      </c>
      <c r="B40" s="17"/>
      <c r="C40" s="18"/>
      <c r="D40" s="18"/>
      <c r="E40" s="19"/>
      <c r="F40" s="20"/>
      <c r="G40" s="10" t="s">
        <v>168</v>
      </c>
      <c r="H40" s="10" t="s">
        <v>169</v>
      </c>
      <c r="I40" s="10" t="s">
        <v>118</v>
      </c>
      <c r="J40" s="10" t="s">
        <v>27</v>
      </c>
      <c r="K40" s="10" t="s">
        <v>118</v>
      </c>
      <c r="L40" s="23">
        <f t="shared" si="3"/>
        <v>38.5</v>
      </c>
      <c r="M40" s="24">
        <v>84</v>
      </c>
      <c r="N40" s="23">
        <f t="shared" si="5"/>
        <v>42</v>
      </c>
      <c r="O40" s="23">
        <f t="shared" si="6"/>
        <v>80.5</v>
      </c>
      <c r="P40" s="25">
        <v>2</v>
      </c>
      <c r="Q40" s="9" t="s">
        <v>28</v>
      </c>
      <c r="R40" s="26" t="s">
        <v>29</v>
      </c>
      <c r="S40" s="26"/>
    </row>
    <row r="41" spans="1:19" s="2" customFormat="1" ht="30.75" customHeight="1">
      <c r="A41" s="8">
        <v>38</v>
      </c>
      <c r="B41" s="13">
        <v>612030</v>
      </c>
      <c r="C41" s="14" t="s">
        <v>92</v>
      </c>
      <c r="D41" s="14" t="s">
        <v>170</v>
      </c>
      <c r="E41" s="15" t="s">
        <v>171</v>
      </c>
      <c r="F41" s="16">
        <v>5</v>
      </c>
      <c r="G41" s="10" t="s">
        <v>172</v>
      </c>
      <c r="H41" s="10" t="s">
        <v>173</v>
      </c>
      <c r="I41" s="10" t="s">
        <v>174</v>
      </c>
      <c r="J41" s="10" t="s">
        <v>27</v>
      </c>
      <c r="K41" s="10" t="s">
        <v>174</v>
      </c>
      <c r="L41" s="23">
        <f t="shared" si="3"/>
        <v>38.75</v>
      </c>
      <c r="M41" s="24">
        <v>87</v>
      </c>
      <c r="N41" s="23">
        <f t="shared" si="5"/>
        <v>43.5</v>
      </c>
      <c r="O41" s="23">
        <f t="shared" si="6"/>
        <v>82.25</v>
      </c>
      <c r="P41" s="25">
        <v>1</v>
      </c>
      <c r="Q41" s="9" t="s">
        <v>28</v>
      </c>
      <c r="R41" s="26" t="s">
        <v>29</v>
      </c>
      <c r="S41" s="26"/>
    </row>
    <row r="42" spans="1:19" s="2" customFormat="1" ht="30.75" customHeight="1">
      <c r="A42" s="8">
        <v>39</v>
      </c>
      <c r="B42" s="17"/>
      <c r="C42" s="18"/>
      <c r="D42" s="18"/>
      <c r="E42" s="19"/>
      <c r="F42" s="20"/>
      <c r="G42" s="10" t="s">
        <v>175</v>
      </c>
      <c r="H42" s="10" t="s">
        <v>176</v>
      </c>
      <c r="I42" s="10" t="s">
        <v>106</v>
      </c>
      <c r="J42" s="10" t="s">
        <v>27</v>
      </c>
      <c r="K42" s="10" t="s">
        <v>106</v>
      </c>
      <c r="L42" s="23">
        <f t="shared" si="3"/>
        <v>37</v>
      </c>
      <c r="M42" s="24">
        <v>86.64</v>
      </c>
      <c r="N42" s="23">
        <f t="shared" si="5"/>
        <v>43.32</v>
      </c>
      <c r="O42" s="23">
        <f t="shared" si="6"/>
        <v>80.32</v>
      </c>
      <c r="P42" s="25">
        <v>2</v>
      </c>
      <c r="Q42" s="9" t="s">
        <v>28</v>
      </c>
      <c r="R42" s="26" t="s">
        <v>29</v>
      </c>
      <c r="S42" s="26"/>
    </row>
    <row r="43" spans="1:19" s="2" customFormat="1" ht="30.75" customHeight="1">
      <c r="A43" s="8">
        <v>40</v>
      </c>
      <c r="B43" s="17"/>
      <c r="C43" s="18"/>
      <c r="D43" s="18"/>
      <c r="E43" s="19"/>
      <c r="F43" s="20"/>
      <c r="G43" s="10" t="s">
        <v>177</v>
      </c>
      <c r="H43" s="10" t="s">
        <v>178</v>
      </c>
      <c r="I43" s="10" t="s">
        <v>118</v>
      </c>
      <c r="J43" s="10" t="s">
        <v>27</v>
      </c>
      <c r="K43" s="10" t="s">
        <v>118</v>
      </c>
      <c r="L43" s="23">
        <f t="shared" si="3"/>
        <v>38.5</v>
      </c>
      <c r="M43" s="24">
        <v>82.62</v>
      </c>
      <c r="N43" s="23">
        <f t="shared" si="5"/>
        <v>41.31</v>
      </c>
      <c r="O43" s="23">
        <f t="shared" si="6"/>
        <v>79.81</v>
      </c>
      <c r="P43" s="25">
        <v>3</v>
      </c>
      <c r="Q43" s="9" t="s">
        <v>28</v>
      </c>
      <c r="R43" s="26" t="s">
        <v>29</v>
      </c>
      <c r="S43" s="9" t="s">
        <v>126</v>
      </c>
    </row>
    <row r="44" spans="1:19" s="2" customFormat="1" ht="30.75" customHeight="1">
      <c r="A44" s="8">
        <v>41</v>
      </c>
      <c r="B44" s="17"/>
      <c r="C44" s="18"/>
      <c r="D44" s="18"/>
      <c r="E44" s="19"/>
      <c r="F44" s="20"/>
      <c r="G44" s="10" t="s">
        <v>179</v>
      </c>
      <c r="H44" s="10" t="s">
        <v>180</v>
      </c>
      <c r="I44" s="10" t="s">
        <v>55</v>
      </c>
      <c r="J44" s="10" t="s">
        <v>27</v>
      </c>
      <c r="K44" s="10" t="s">
        <v>55</v>
      </c>
      <c r="L44" s="23">
        <f t="shared" si="3"/>
        <v>36</v>
      </c>
      <c r="M44" s="24">
        <v>83.9</v>
      </c>
      <c r="N44" s="23">
        <f t="shared" si="5"/>
        <v>41.95</v>
      </c>
      <c r="O44" s="23">
        <f t="shared" si="6"/>
        <v>77.95</v>
      </c>
      <c r="P44" s="25">
        <v>4</v>
      </c>
      <c r="Q44" s="9" t="s">
        <v>28</v>
      </c>
      <c r="R44" s="26" t="s">
        <v>29</v>
      </c>
      <c r="S44" s="26"/>
    </row>
    <row r="45" spans="1:19" s="2" customFormat="1" ht="30.75" customHeight="1">
      <c r="A45" s="8">
        <v>42</v>
      </c>
      <c r="B45" s="17"/>
      <c r="C45" s="18"/>
      <c r="D45" s="18"/>
      <c r="E45" s="19"/>
      <c r="F45" s="20"/>
      <c r="G45" s="10" t="s">
        <v>181</v>
      </c>
      <c r="H45" s="10" t="s">
        <v>182</v>
      </c>
      <c r="I45" s="10" t="s">
        <v>109</v>
      </c>
      <c r="J45" s="10" t="s">
        <v>27</v>
      </c>
      <c r="K45" s="10" t="s">
        <v>109</v>
      </c>
      <c r="L45" s="23">
        <f t="shared" si="3"/>
        <v>36.75</v>
      </c>
      <c r="M45" s="24">
        <v>82</v>
      </c>
      <c r="N45" s="23">
        <f t="shared" si="5"/>
        <v>41</v>
      </c>
      <c r="O45" s="23">
        <f t="shared" si="6"/>
        <v>77.75</v>
      </c>
      <c r="P45" s="25">
        <v>5</v>
      </c>
      <c r="Q45" s="9" t="s">
        <v>28</v>
      </c>
      <c r="R45" s="26" t="s">
        <v>29</v>
      </c>
      <c r="S45" s="26"/>
    </row>
    <row r="46" spans="1:19" s="2" customFormat="1" ht="45" customHeight="1">
      <c r="A46" s="8">
        <v>43</v>
      </c>
      <c r="B46" s="11">
        <v>612031</v>
      </c>
      <c r="C46" s="12" t="s">
        <v>92</v>
      </c>
      <c r="D46" s="12" t="s">
        <v>183</v>
      </c>
      <c r="E46" s="9" t="s">
        <v>184</v>
      </c>
      <c r="F46" s="8">
        <v>1</v>
      </c>
      <c r="G46" s="10" t="s">
        <v>185</v>
      </c>
      <c r="H46" s="10" t="s">
        <v>186</v>
      </c>
      <c r="I46" s="10" t="s">
        <v>118</v>
      </c>
      <c r="J46" s="10" t="s">
        <v>27</v>
      </c>
      <c r="K46" s="10" t="s">
        <v>118</v>
      </c>
      <c r="L46" s="23">
        <f t="shared" si="3"/>
        <v>38.5</v>
      </c>
      <c r="M46" s="24">
        <v>76.6</v>
      </c>
      <c r="N46" s="23">
        <f t="shared" si="5"/>
        <v>38.3</v>
      </c>
      <c r="O46" s="23">
        <f t="shared" si="6"/>
        <v>76.8</v>
      </c>
      <c r="P46" s="25">
        <v>1</v>
      </c>
      <c r="Q46" s="9" t="s">
        <v>28</v>
      </c>
      <c r="R46" s="26" t="s">
        <v>29</v>
      </c>
      <c r="S46" s="26"/>
    </row>
  </sheetData>
  <sheetProtection/>
  <mergeCells count="32">
    <mergeCell ref="A1:B1"/>
    <mergeCell ref="A2:S2"/>
    <mergeCell ref="B17:B22"/>
    <mergeCell ref="B23:B28"/>
    <mergeCell ref="B29:B31"/>
    <mergeCell ref="B37:B38"/>
    <mergeCell ref="B39:B40"/>
    <mergeCell ref="B41:B45"/>
    <mergeCell ref="C17:C22"/>
    <mergeCell ref="C23:C28"/>
    <mergeCell ref="C29:C31"/>
    <mergeCell ref="C37:C38"/>
    <mergeCell ref="C39:C40"/>
    <mergeCell ref="C41:C45"/>
    <mergeCell ref="D17:D22"/>
    <mergeCell ref="D23:D28"/>
    <mergeCell ref="D29:D31"/>
    <mergeCell ref="D37:D38"/>
    <mergeCell ref="D39:D40"/>
    <mergeCell ref="D41:D45"/>
    <mergeCell ref="E17:E22"/>
    <mergeCell ref="E23:E28"/>
    <mergeCell ref="E29:E31"/>
    <mergeCell ref="E37:E38"/>
    <mergeCell ref="E39:E40"/>
    <mergeCell ref="E41:E45"/>
    <mergeCell ref="F17:F22"/>
    <mergeCell ref="F23:F28"/>
    <mergeCell ref="F29:F31"/>
    <mergeCell ref="F37:F38"/>
    <mergeCell ref="F39:F40"/>
    <mergeCell ref="F41:F45"/>
  </mergeCells>
  <printOptions horizontalCentered="1" verticalCentered="1"/>
  <pageMargins left="0.39305555555555555" right="0.39305555555555555" top="0.8263888888888888" bottom="0.5506944444444445" header="0.5" footer="0.30277777777777776"/>
  <pageSetup horizontalDpi="300" verticalDpi="300" orientation="landscape" scale="9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暂停服务</cp:lastModifiedBy>
  <dcterms:created xsi:type="dcterms:W3CDTF">2022-07-07T01:18:35Z</dcterms:created>
  <dcterms:modified xsi:type="dcterms:W3CDTF">2023-06-07T06:26:51Z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I">
    <vt:lpwstr>DF7A55775E84456FA67A0853F4104A3F_13</vt:lpwstr>
  </property>
  <property fmtid="{D5CDD505-2E9C-101B-9397-08002B2CF9AE}" pid="6" name="KSOProductBuildV">
    <vt:lpwstr>2052-11.1.0.14309</vt:lpwstr>
  </property>
  <property fmtid="{D5CDD505-2E9C-101B-9397-08002B2CF9AE}" pid="7" name="KSOReadingLayo">
    <vt:bool>true</vt:bool>
  </property>
</Properties>
</file>