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资格初审合格 入围笔试人员名单" sheetId="1" r:id="rId1"/>
  </sheets>
  <definedNames>
    <definedName name="_xlnm._FilterDatabase" localSheetId="0" hidden="1">'资格初审合格 入围笔试人员名单'!$A$2:$T$19</definedName>
  </definedNames>
  <calcPr fullCalcOnLoad="1"/>
</workbook>
</file>

<file path=xl/sharedStrings.xml><?xml version="1.0" encoding="utf-8"?>
<sst xmlns="http://schemas.openxmlformats.org/spreadsheetml/2006/main" count="24" uniqueCount="8">
  <si>
    <t>中共三亚市委组织部
2023年上半年面向全市公开选调公务员资格初审合格
（入围笔试）人员名单</t>
  </si>
  <si>
    <r>
      <rPr>
        <sz val="11"/>
        <color indexed="8"/>
        <rFont val="黑体"/>
        <family val="0"/>
      </rPr>
      <t>序号</t>
    </r>
  </si>
  <si>
    <r>
      <rPr>
        <sz val="11"/>
        <color indexed="8"/>
        <rFont val="黑体"/>
        <family val="0"/>
      </rPr>
      <t>报考号</t>
    </r>
  </si>
  <si>
    <r>
      <rPr>
        <sz val="11"/>
        <color indexed="8"/>
        <rFont val="黑体"/>
        <family val="0"/>
      </rPr>
      <t>报考岗位</t>
    </r>
  </si>
  <si>
    <r>
      <rPr>
        <sz val="11"/>
        <color indexed="8"/>
        <rFont val="黑体"/>
        <family val="0"/>
      </rPr>
      <t>姓名</t>
    </r>
  </si>
  <si>
    <r>
      <rPr>
        <sz val="11"/>
        <color indexed="8"/>
        <rFont val="黑体"/>
        <family val="0"/>
      </rPr>
      <t>性别</t>
    </r>
  </si>
  <si>
    <r>
      <rPr>
        <sz val="11"/>
        <color indexed="8"/>
        <rFont val="黑体"/>
        <family val="0"/>
      </rPr>
      <t>备注</t>
    </r>
  </si>
  <si>
    <r>
      <t>0101_</t>
    </r>
    <r>
      <rPr>
        <sz val="11"/>
        <color indexed="8"/>
        <rFont val="宋体"/>
        <family val="0"/>
      </rPr>
      <t>三级主任科员及以下职级公务员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</si>
</sst>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20"/>
      <color indexed="8"/>
      <name val="方正小标宋_GBK"/>
      <family val="0"/>
    </font>
    <font>
      <sz val="20"/>
      <color indexed="8"/>
      <name val="Times New Roman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0"/>
    </font>
    <font>
      <sz val="11"/>
      <color theme="1"/>
      <name val="Times New Roman"/>
      <family val="0"/>
    </font>
    <font>
      <sz val="20"/>
      <color rgb="FF000000"/>
      <name val="方正小标宋_GBK"/>
      <family val="0"/>
    </font>
    <font>
      <sz val="20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D12" sqref="D12"/>
    </sheetView>
  </sheetViews>
  <sheetFormatPr defaultColWidth="9.00390625" defaultRowHeight="34.5" customHeight="1"/>
  <cols>
    <col min="1" max="1" width="6.421875" style="3" customWidth="1"/>
    <col min="2" max="2" width="27.140625" style="4" customWidth="1"/>
    <col min="3" max="3" width="35.140625" style="4" customWidth="1"/>
    <col min="4" max="4" width="8.421875" style="4" customWidth="1"/>
    <col min="5" max="5" width="6.421875" style="4" customWidth="1"/>
    <col min="6" max="6" width="11.421875" style="4" customWidth="1"/>
    <col min="7" max="16384" width="9.00390625" style="3" customWidth="1"/>
  </cols>
  <sheetData>
    <row r="1" spans="1:6" s="1" customFormat="1" ht="87.75" customHeight="1">
      <c r="A1" s="5" t="s">
        <v>0</v>
      </c>
      <c r="B1" s="6"/>
      <c r="C1" s="6"/>
      <c r="D1" s="6"/>
      <c r="E1" s="6"/>
      <c r="F1" s="6"/>
    </row>
    <row r="2" spans="1:6" s="2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2" customFormat="1" ht="34.5" customHeight="1">
      <c r="A3" s="9">
        <v>1</v>
      </c>
      <c r="B3" s="8" t="str">
        <f>"516820230522100543142278"</f>
        <v>516820230522100543142278</v>
      </c>
      <c r="C3" s="8" t="s">
        <v>7</v>
      </c>
      <c r="D3" s="8" t="str">
        <f>"赵铭铭"</f>
        <v>赵铭铭</v>
      </c>
      <c r="E3" s="8" t="str">
        <f>"女"</f>
        <v>女</v>
      </c>
      <c r="F3" s="10"/>
    </row>
    <row r="4" spans="1:6" s="2" customFormat="1" ht="34.5" customHeight="1">
      <c r="A4" s="9">
        <v>2</v>
      </c>
      <c r="B4" s="8" t="str">
        <f>"516820230523131710142748"</f>
        <v>516820230523131710142748</v>
      </c>
      <c r="C4" s="8" t="s">
        <v>7</v>
      </c>
      <c r="D4" s="8" t="str">
        <f>"盛帅"</f>
        <v>盛帅</v>
      </c>
      <c r="E4" s="8" t="str">
        <f aca="true" t="shared" si="0" ref="E4:E8">"男"</f>
        <v>男</v>
      </c>
      <c r="F4" s="10"/>
    </row>
    <row r="5" spans="1:6" s="2" customFormat="1" ht="34.5" customHeight="1">
      <c r="A5" s="9">
        <v>3</v>
      </c>
      <c r="B5" s="8" t="str">
        <f>"516820230523174616142846"</f>
        <v>516820230523174616142846</v>
      </c>
      <c r="C5" s="8" t="s">
        <v>7</v>
      </c>
      <c r="D5" s="8" t="str">
        <f>"周维"</f>
        <v>周维</v>
      </c>
      <c r="E5" s="8" t="str">
        <f t="shared" si="0"/>
        <v>男</v>
      </c>
      <c r="F5" s="10"/>
    </row>
    <row r="6" spans="1:6" s="2" customFormat="1" ht="34.5" customHeight="1">
      <c r="A6" s="9">
        <v>4</v>
      </c>
      <c r="B6" s="8" t="str">
        <f>"516820230523113718142729"</f>
        <v>516820230523113718142729</v>
      </c>
      <c r="C6" s="8" t="s">
        <v>7</v>
      </c>
      <c r="D6" s="8" t="str">
        <f>"马天骄"</f>
        <v>马天骄</v>
      </c>
      <c r="E6" s="8" t="str">
        <f aca="true" t="shared" si="1" ref="E6:E11">"女"</f>
        <v>女</v>
      </c>
      <c r="F6" s="10"/>
    </row>
    <row r="7" spans="1:6" s="2" customFormat="1" ht="34.5" customHeight="1">
      <c r="A7" s="9">
        <v>5</v>
      </c>
      <c r="B7" s="8" t="str">
        <f>"516820230524170950143052"</f>
        <v>516820230524170950143052</v>
      </c>
      <c r="C7" s="8" t="s">
        <v>7</v>
      </c>
      <c r="D7" s="8" t="str">
        <f>"林梅雄"</f>
        <v>林梅雄</v>
      </c>
      <c r="E7" s="8" t="str">
        <f t="shared" si="0"/>
        <v>男</v>
      </c>
      <c r="F7" s="10"/>
    </row>
    <row r="8" spans="1:6" s="2" customFormat="1" ht="34.5" customHeight="1">
      <c r="A8" s="9">
        <v>6</v>
      </c>
      <c r="B8" s="8" t="str">
        <f>"516820230523152136142780"</f>
        <v>516820230523152136142780</v>
      </c>
      <c r="C8" s="8" t="s">
        <v>7</v>
      </c>
      <c r="D8" s="8" t="str">
        <f>"罗伟"</f>
        <v>罗伟</v>
      </c>
      <c r="E8" s="8" t="str">
        <f t="shared" si="0"/>
        <v>男</v>
      </c>
      <c r="F8" s="10"/>
    </row>
    <row r="9" spans="1:6" s="2" customFormat="1" ht="34.5" customHeight="1">
      <c r="A9" s="9">
        <v>7</v>
      </c>
      <c r="B9" s="8" t="str">
        <f>"516820230526165230143338"</f>
        <v>516820230526165230143338</v>
      </c>
      <c r="C9" s="8" t="s">
        <v>7</v>
      </c>
      <c r="D9" s="8" t="str">
        <f>"杨薇"</f>
        <v>杨薇</v>
      </c>
      <c r="E9" s="8" t="str">
        <f t="shared" si="1"/>
        <v>女</v>
      </c>
      <c r="F9" s="10"/>
    </row>
    <row r="10" spans="1:6" s="2" customFormat="1" ht="34.5" customHeight="1">
      <c r="A10" s="9">
        <v>8</v>
      </c>
      <c r="B10" s="8" t="str">
        <f>"516820230523144720142770"</f>
        <v>516820230523144720142770</v>
      </c>
      <c r="C10" s="8" t="s">
        <v>7</v>
      </c>
      <c r="D10" s="8" t="str">
        <f>"陈林"</f>
        <v>陈林</v>
      </c>
      <c r="E10" s="8" t="str">
        <f aca="true" t="shared" si="2" ref="E10:E14">"男"</f>
        <v>男</v>
      </c>
      <c r="F10" s="10"/>
    </row>
    <row r="11" spans="1:6" s="2" customFormat="1" ht="34.5" customHeight="1">
      <c r="A11" s="9">
        <v>9</v>
      </c>
      <c r="B11" s="8" t="str">
        <f>"516820230529201812143791"</f>
        <v>516820230529201812143791</v>
      </c>
      <c r="C11" s="8" t="s">
        <v>7</v>
      </c>
      <c r="D11" s="8" t="str">
        <f>"闫晨"</f>
        <v>闫晨</v>
      </c>
      <c r="E11" s="8" t="str">
        <f t="shared" si="1"/>
        <v>女</v>
      </c>
      <c r="F11" s="10"/>
    </row>
    <row r="12" spans="1:6" s="2" customFormat="1" ht="34.5" customHeight="1">
      <c r="A12" s="9">
        <v>10</v>
      </c>
      <c r="B12" s="8" t="str">
        <f>"516820230530161524144038"</f>
        <v>516820230530161524144038</v>
      </c>
      <c r="C12" s="8" t="s">
        <v>7</v>
      </c>
      <c r="D12" s="8" t="str">
        <f>"郁军永"</f>
        <v>郁军永</v>
      </c>
      <c r="E12" s="8" t="str">
        <f t="shared" si="2"/>
        <v>男</v>
      </c>
      <c r="F12" s="10"/>
    </row>
    <row r="13" spans="1:6" s="2" customFormat="1" ht="34.5" customHeight="1">
      <c r="A13" s="9">
        <v>11</v>
      </c>
      <c r="B13" s="8" t="str">
        <f>"516820230530160757144034"</f>
        <v>516820230530160757144034</v>
      </c>
      <c r="C13" s="8" t="s">
        <v>7</v>
      </c>
      <c r="D13" s="8" t="str">
        <f>"付晶"</f>
        <v>付晶</v>
      </c>
      <c r="E13" s="8" t="str">
        <f t="shared" si="2"/>
        <v>男</v>
      </c>
      <c r="F13" s="10"/>
    </row>
    <row r="14" spans="1:6" s="2" customFormat="1" ht="34.5" customHeight="1">
      <c r="A14" s="9">
        <v>12</v>
      </c>
      <c r="B14" s="8" t="str">
        <f>"516820230530154004144020"</f>
        <v>516820230530154004144020</v>
      </c>
      <c r="C14" s="8" t="s">
        <v>7</v>
      </c>
      <c r="D14" s="8" t="str">
        <f>"谢诚"</f>
        <v>谢诚</v>
      </c>
      <c r="E14" s="8" t="str">
        <f t="shared" si="2"/>
        <v>男</v>
      </c>
      <c r="F14" s="10"/>
    </row>
    <row r="15" spans="1:6" s="2" customFormat="1" ht="34.5" customHeight="1">
      <c r="A15" s="9">
        <v>13</v>
      </c>
      <c r="B15" s="8" t="str">
        <f>"516820230530154601144024"</f>
        <v>516820230530154601144024</v>
      </c>
      <c r="C15" s="8" t="s">
        <v>7</v>
      </c>
      <c r="D15" s="8" t="str">
        <f>"符学柳"</f>
        <v>符学柳</v>
      </c>
      <c r="E15" s="8" t="str">
        <f aca="true" t="shared" si="3" ref="E15:E19">"女"</f>
        <v>女</v>
      </c>
      <c r="F15" s="10"/>
    </row>
    <row r="16" spans="1:6" s="2" customFormat="1" ht="34.5" customHeight="1">
      <c r="A16" s="9">
        <v>14</v>
      </c>
      <c r="B16" s="8" t="str">
        <f>"516820230530160030144032"</f>
        <v>516820230530160030144032</v>
      </c>
      <c r="C16" s="8" t="s">
        <v>7</v>
      </c>
      <c r="D16" s="8" t="str">
        <f>"周全"</f>
        <v>周全</v>
      </c>
      <c r="E16" s="8" t="str">
        <f>"男"</f>
        <v>男</v>
      </c>
      <c r="F16" s="10"/>
    </row>
    <row r="17" spans="1:6" s="2" customFormat="1" ht="34.5" customHeight="1">
      <c r="A17" s="9">
        <v>15</v>
      </c>
      <c r="B17" s="8" t="str">
        <f>"516820230530160837144035"</f>
        <v>516820230530160837144035</v>
      </c>
      <c r="C17" s="8" t="s">
        <v>7</v>
      </c>
      <c r="D17" s="8" t="str">
        <f>"温娉婷"</f>
        <v>温娉婷</v>
      </c>
      <c r="E17" s="8" t="str">
        <f t="shared" si="3"/>
        <v>女</v>
      </c>
      <c r="F17" s="10"/>
    </row>
    <row r="18" spans="1:6" s="2" customFormat="1" ht="34.5" customHeight="1">
      <c r="A18" s="9">
        <v>16</v>
      </c>
      <c r="B18" s="8" t="str">
        <f>"516820230530170900144067"</f>
        <v>516820230530170900144067</v>
      </c>
      <c r="C18" s="8" t="s">
        <v>7</v>
      </c>
      <c r="D18" s="8" t="str">
        <f>"冯成程"</f>
        <v>冯成程</v>
      </c>
      <c r="E18" s="8" t="str">
        <f>"男"</f>
        <v>男</v>
      </c>
      <c r="F18" s="10"/>
    </row>
    <row r="19" spans="1:6" s="2" customFormat="1" ht="34.5" customHeight="1">
      <c r="A19" s="9">
        <v>17</v>
      </c>
      <c r="B19" s="8" t="str">
        <f>"516820230530170558144064"</f>
        <v>516820230530170558144064</v>
      </c>
      <c r="C19" s="8" t="s">
        <v>7</v>
      </c>
      <c r="D19" s="8" t="str">
        <f>"杨子"</f>
        <v>杨子</v>
      </c>
      <c r="E19" s="8" t="str">
        <f t="shared" si="3"/>
        <v>女</v>
      </c>
      <c r="F19" s="10"/>
    </row>
  </sheetData>
  <sheetProtection/>
  <autoFilter ref="A2:T19"/>
  <mergeCells count="1">
    <mergeCell ref="A1:F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2023-06-02T09:16:45Z</dcterms:created>
  <dcterms:modified xsi:type="dcterms:W3CDTF">2023-06-02T17:47:28Z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625E03DDDBC34109894518F2AC7A1E61_13</vt:lpwstr>
  </property>
  <property fmtid="{D5CDD505-2E9C-101B-9397-08002B2CF9AE}" pid="3" name="KSOProductBuildV">
    <vt:lpwstr>2052-11.8.2.11681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