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tabRatio="857" firstSheet="1" activeTab="1"/>
  </bookViews>
  <sheets>
    <sheet name="面试成绩汇总表" sheetId="1" state="hidden" r:id="rId1"/>
    <sheet name="成绩公示表" sheetId="2" r:id="rId2"/>
  </sheets>
  <externalReferences>
    <externalReference r:id="rId5"/>
  </externalReferences>
  <definedNames>
    <definedName name="_xlfn.SUMIFS" hidden="1">#NAME?</definedName>
    <definedName name="_xlnm.Print_Area" localSheetId="1">'成绩公示表'!$A$2:$J$12</definedName>
    <definedName name="_xlnm.Print_Area" localSheetId="0">'面试成绩汇总表'!$A$1:$I$17</definedName>
    <definedName name="_xlnm.Print_Titles" localSheetId="1">'成绩公示表'!$2:$3</definedName>
    <definedName name="序号">'[1]面试要素成绩录入（无）'!$A$4:'[1]面试要素成绩录入（无）'!$A$150</definedName>
    <definedName name="序号结">'[1]面试要素成绩录入（结）'!$A$4:$A$150</definedName>
    <definedName name="_xlnm._FilterDatabase" localSheetId="1" hidden="1">'成绩公示表'!$A$3:$J$12</definedName>
  </definedNames>
  <calcPr fullCalcOnLoad="1"/>
</workbook>
</file>

<file path=xl/comments1.xml><?xml version="1.0" encoding="utf-8"?>
<comments xmlns="http://schemas.openxmlformats.org/spreadsheetml/2006/main">
  <authors>
    <author>SkyUN.Org</author>
  </authors>
  <commentList>
    <comment ref="B3" authorId="0">
      <text>
        <r>
          <rPr>
            <b/>
            <sz val="9"/>
            <rFont val="Tahoma"/>
            <family val="2"/>
          </rPr>
          <t>SkyUN.Org: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请在此选择考生序号</t>
        </r>
      </text>
    </comment>
    <comment ref="A8" authorId="0">
      <text>
        <r>
          <rPr>
            <b/>
            <sz val="9"/>
            <rFont val="Tahoma"/>
            <family val="2"/>
          </rPr>
          <t>SkyUN.Org: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请在此列依次输入每位考官姓名</t>
        </r>
      </text>
    </comment>
  </commentList>
</comments>
</file>

<file path=xl/sharedStrings.xml><?xml version="1.0" encoding="utf-8"?>
<sst xmlns="http://schemas.openxmlformats.org/spreadsheetml/2006/main" count="138" uniqueCount="71">
  <si>
    <r>
      <rPr>
        <sz val="18"/>
        <rFont val="方正小标宋_GBK"/>
        <family val="4"/>
      </rPr>
      <t>重庆市潼南区2017年下半年考核招聘事业单位高层次人才</t>
    </r>
    <r>
      <rPr>
        <sz val="22"/>
        <rFont val="方正小标宋_GBK"/>
        <family val="4"/>
      </rPr>
      <t xml:space="preserve">
结构化面试成绩评定表</t>
    </r>
  </si>
  <si>
    <t>考生面试签号</t>
  </si>
  <si>
    <t>性别</t>
  </si>
  <si>
    <t>--</t>
  </si>
  <si>
    <t>报考单位</t>
  </si>
  <si>
    <t>报考岗位</t>
  </si>
  <si>
    <t>评    委
姓    名</t>
  </si>
  <si>
    <t>每位评委
的 终 评
合 计 分</t>
  </si>
  <si>
    <t>去  掉  的  评  分</t>
  </si>
  <si>
    <t>其  余  评  委  的  评  分</t>
  </si>
  <si>
    <t>1    个</t>
  </si>
  <si>
    <t>合计分</t>
  </si>
  <si>
    <t>平均分</t>
  </si>
  <si>
    <t>考生
序号</t>
  </si>
  <si>
    <t>最  高  分</t>
  </si>
  <si>
    <t>最  低  分</t>
  </si>
  <si>
    <t>（最终得分）</t>
  </si>
  <si>
    <t>要素1</t>
  </si>
  <si>
    <t>要素2</t>
  </si>
  <si>
    <t>要素3</t>
  </si>
  <si>
    <t>要素4</t>
  </si>
  <si>
    <t>要素5</t>
  </si>
  <si>
    <t>要素6</t>
  </si>
  <si>
    <t>　　计分员签名：                           复核员签名：                        主考官签名：</t>
  </si>
  <si>
    <t>附件</t>
  </si>
  <si>
    <t>潼南区教育事业单位面向2023届教育部直属师范大学公费师范生考核总成绩
及进入体检人员公示表</t>
  </si>
  <si>
    <r>
      <rPr>
        <sz val="12"/>
        <rFont val="方正仿宋_GBK"/>
        <family val="4"/>
      </rPr>
      <t>序号</t>
    </r>
  </si>
  <si>
    <r>
      <rPr>
        <sz val="12"/>
        <rFont val="方正仿宋_GBK"/>
        <family val="4"/>
      </rPr>
      <t>考生姓名</t>
    </r>
  </si>
  <si>
    <r>
      <rPr>
        <sz val="12"/>
        <rFont val="方正仿宋_GBK"/>
        <family val="4"/>
      </rPr>
      <t>性别</t>
    </r>
  </si>
  <si>
    <r>
      <rPr>
        <sz val="12"/>
        <rFont val="方正仿宋_GBK"/>
        <family val="4"/>
      </rPr>
      <t>报考单位</t>
    </r>
  </si>
  <si>
    <r>
      <rPr>
        <sz val="12"/>
        <rFont val="方正仿宋_GBK"/>
        <family val="4"/>
      </rPr>
      <t>报考职位</t>
    </r>
  </si>
  <si>
    <r>
      <rPr>
        <sz val="12"/>
        <rFont val="方正仿宋_GBK"/>
        <family val="4"/>
      </rPr>
      <t>公共科目笔试成绩</t>
    </r>
  </si>
  <si>
    <r>
      <rPr>
        <sz val="12"/>
        <rFont val="方正仿宋_GBK"/>
        <family val="4"/>
      </rPr>
      <t>结构化面试成绩</t>
    </r>
  </si>
  <si>
    <r>
      <rPr>
        <sz val="12"/>
        <rFont val="方正仿宋_GBK"/>
        <family val="4"/>
      </rPr>
      <t>总成绩</t>
    </r>
  </si>
  <si>
    <r>
      <rPr>
        <sz val="12"/>
        <rFont val="方正仿宋_GBK"/>
        <family val="4"/>
      </rPr>
      <t>是否进入体检</t>
    </r>
  </si>
  <si>
    <r>
      <rPr>
        <sz val="12"/>
        <rFont val="方正仿宋_GBK"/>
        <family val="4"/>
      </rPr>
      <t>备注</t>
    </r>
  </si>
  <si>
    <t>1</t>
  </si>
  <si>
    <r>
      <rPr>
        <sz val="12"/>
        <color indexed="8"/>
        <rFont val="方正仿宋_GBK"/>
        <family val="4"/>
      </rPr>
      <t>苏炳瑞</t>
    </r>
  </si>
  <si>
    <r>
      <rPr>
        <sz val="12"/>
        <color indexed="8"/>
        <rFont val="方正仿宋_GBK"/>
        <family val="4"/>
      </rPr>
      <t>男</t>
    </r>
  </si>
  <si>
    <r>
      <rPr>
        <sz val="12"/>
        <color indexed="8"/>
        <rFont val="方正仿宋_GBK"/>
        <family val="4"/>
      </rPr>
      <t>大佛中学</t>
    </r>
  </si>
  <si>
    <r>
      <rPr>
        <sz val="12"/>
        <color indexed="8"/>
        <rFont val="方正仿宋_GBK"/>
        <family val="4"/>
      </rPr>
      <t>初中物理</t>
    </r>
  </si>
  <si>
    <t>-</t>
  </si>
  <si>
    <r>
      <rPr>
        <sz val="12"/>
        <rFont val="方正仿宋_GBK"/>
        <family val="4"/>
      </rPr>
      <t>是</t>
    </r>
  </si>
  <si>
    <t>2</t>
  </si>
  <si>
    <r>
      <rPr>
        <sz val="12"/>
        <color indexed="8"/>
        <rFont val="方正仿宋_GBK"/>
        <family val="4"/>
      </rPr>
      <t>王佳怡</t>
    </r>
  </si>
  <si>
    <r>
      <rPr>
        <sz val="12"/>
        <color indexed="8"/>
        <rFont val="方正仿宋_GBK"/>
        <family val="4"/>
      </rPr>
      <t>女</t>
    </r>
  </si>
  <si>
    <r>
      <rPr>
        <sz val="12"/>
        <color indexed="8"/>
        <rFont val="方正仿宋_GBK"/>
        <family val="4"/>
      </rPr>
      <t>琼江幼儿园</t>
    </r>
  </si>
  <si>
    <r>
      <rPr>
        <sz val="12"/>
        <color indexed="8"/>
        <rFont val="方正仿宋_GBK"/>
        <family val="4"/>
      </rPr>
      <t>学前教师</t>
    </r>
  </si>
  <si>
    <t>3</t>
  </si>
  <si>
    <r>
      <rPr>
        <sz val="12"/>
        <color indexed="8"/>
        <rFont val="方正仿宋_GBK"/>
        <family val="4"/>
      </rPr>
      <t>张渝</t>
    </r>
  </si>
  <si>
    <r>
      <rPr>
        <sz val="12"/>
        <color indexed="8"/>
        <rFont val="方正仿宋_GBK"/>
        <family val="4"/>
      </rPr>
      <t>实验中学</t>
    </r>
  </si>
  <si>
    <r>
      <rPr>
        <sz val="12"/>
        <color indexed="8"/>
        <rFont val="方正仿宋_GBK"/>
        <family val="4"/>
      </rPr>
      <t>初中数学教师</t>
    </r>
  </si>
  <si>
    <t>4</t>
  </si>
  <si>
    <r>
      <rPr>
        <sz val="12"/>
        <color indexed="8"/>
        <rFont val="方正仿宋_GBK"/>
        <family val="4"/>
      </rPr>
      <t>贺双双</t>
    </r>
  </si>
  <si>
    <r>
      <rPr>
        <sz val="12"/>
        <color indexed="8"/>
        <rFont val="方正仿宋_GBK"/>
        <family val="4"/>
      </rPr>
      <t>潼南一中</t>
    </r>
  </si>
  <si>
    <r>
      <rPr>
        <sz val="12"/>
        <color indexed="8"/>
        <rFont val="方正仿宋_GBK"/>
        <family val="4"/>
      </rPr>
      <t>高中体育教师</t>
    </r>
  </si>
  <si>
    <t>5</t>
  </si>
  <si>
    <r>
      <rPr>
        <sz val="12"/>
        <color indexed="8"/>
        <rFont val="方正仿宋_GBK"/>
        <family val="4"/>
      </rPr>
      <t>余圻荣</t>
    </r>
  </si>
  <si>
    <r>
      <rPr>
        <sz val="12"/>
        <color indexed="8"/>
        <rFont val="方正仿宋_GBK"/>
        <family val="4"/>
      </rPr>
      <t>高中语文教师</t>
    </r>
  </si>
  <si>
    <t>6</t>
  </si>
  <si>
    <r>
      <rPr>
        <sz val="12"/>
        <color indexed="8"/>
        <rFont val="方正仿宋_GBK"/>
        <family val="4"/>
      </rPr>
      <t>张美娟</t>
    </r>
  </si>
  <si>
    <r>
      <rPr>
        <sz val="12"/>
        <color indexed="8"/>
        <rFont val="方正仿宋_GBK"/>
        <family val="4"/>
      </rPr>
      <t>高中信息技术教师</t>
    </r>
  </si>
  <si>
    <t>7</t>
  </si>
  <si>
    <r>
      <rPr>
        <sz val="12"/>
        <color indexed="8"/>
        <rFont val="方正仿宋_GBK"/>
        <family val="4"/>
      </rPr>
      <t>邢诗涵</t>
    </r>
  </si>
  <si>
    <t>8</t>
  </si>
  <si>
    <r>
      <rPr>
        <sz val="12"/>
        <color indexed="8"/>
        <rFont val="方正仿宋_GBK"/>
        <family val="4"/>
      </rPr>
      <t>林新月</t>
    </r>
  </si>
  <si>
    <r>
      <rPr>
        <sz val="12"/>
        <color indexed="8"/>
        <rFont val="方正仿宋_GBK"/>
        <family val="4"/>
      </rPr>
      <t>潼南中学</t>
    </r>
  </si>
  <si>
    <r>
      <rPr>
        <sz val="12"/>
        <color indexed="8"/>
        <rFont val="方正仿宋_GBK"/>
        <family val="4"/>
      </rPr>
      <t>初中英语教师</t>
    </r>
  </si>
  <si>
    <t>9</t>
  </si>
  <si>
    <r>
      <rPr>
        <sz val="12"/>
        <color indexed="8"/>
        <rFont val="方正仿宋_GBK"/>
        <family val="4"/>
      </rPr>
      <t>陆思羽</t>
    </r>
  </si>
  <si>
    <r>
      <rPr>
        <sz val="12"/>
        <color indexed="8"/>
        <rFont val="方正仿宋_GBK"/>
        <family val="4"/>
      </rPr>
      <t>初中物理教师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</si>
</sst>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* #,##0.00_-;\-* #,##0.00_-;_-* &quot;-&quot;??_-;_-@_-"/>
  </numFmts>
  <fonts count="63">
    <font>
      <sz val="12"/>
      <name val="宋体"/>
      <family val="0"/>
    </font>
    <font>
      <sz val="11"/>
      <name val="宋体"/>
      <family val="0"/>
    </font>
    <font>
      <sz val="8"/>
      <name val="宋体"/>
      <family val="0"/>
    </font>
    <font>
      <sz val="14"/>
      <name val="方正小标宋_GBK"/>
      <family val="4"/>
    </font>
    <font>
      <sz val="12"/>
      <name val="Times New Roman"/>
      <family val="1"/>
    </font>
    <font>
      <sz val="12"/>
      <color indexed="8"/>
      <name val="Times New Roman"/>
      <family val="1"/>
    </font>
    <font>
      <sz val="22"/>
      <name val="方正小标宋_GBK"/>
      <family val="4"/>
    </font>
    <font>
      <sz val="10.5"/>
      <name val="仿宋_GB2312"/>
      <family val="3"/>
    </font>
    <font>
      <sz val="20"/>
      <name val="仿宋_GB2312"/>
      <family val="3"/>
    </font>
    <font>
      <sz val="11"/>
      <name val="仿宋_GB2312"/>
      <family val="3"/>
    </font>
    <font>
      <sz val="18"/>
      <name val="仿宋_GB2312"/>
      <family val="3"/>
    </font>
    <font>
      <sz val="24"/>
      <name val="仿宋_GB2312"/>
      <family val="3"/>
    </font>
    <font>
      <sz val="12"/>
      <name val="仿宋_GB2312"/>
      <family val="3"/>
    </font>
    <font>
      <sz val="14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方正仿宋_GBK"/>
      <family val="4"/>
    </font>
    <font>
      <sz val="12"/>
      <color indexed="8"/>
      <name val="方正仿宋_GBK"/>
      <family val="4"/>
    </font>
    <font>
      <sz val="18"/>
      <name val="方正小标宋_GBK"/>
      <family val="4"/>
    </font>
    <font>
      <b/>
      <sz val="9"/>
      <name val="Tahoma"/>
      <family val="2"/>
    </font>
    <font>
      <sz val="9"/>
      <name val="Tahoma"/>
      <family val="2"/>
    </font>
    <font>
      <sz val="9"/>
      <name val="宋体"/>
      <family val="0"/>
    </font>
    <font>
      <sz val="20"/>
      <color indexed="9"/>
      <name val="方正大标宋简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Times New Roman"/>
      <family val="1"/>
    </font>
    <font>
      <sz val="12"/>
      <color rgb="FFFF0000"/>
      <name val="宋体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7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3" fillId="2" borderId="0" applyNumberFormat="0" applyBorder="0" applyAlignment="0" applyProtection="0"/>
    <xf numFmtId="0" fontId="44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3" fillId="4" borderId="0" applyNumberFormat="0" applyBorder="0" applyAlignment="0" applyProtection="0"/>
    <xf numFmtId="0" fontId="45" fillId="5" borderId="0" applyNumberFormat="0" applyBorder="0" applyAlignment="0" applyProtection="0"/>
    <xf numFmtId="179" fontId="0" fillId="0" borderId="0" applyFont="0" applyFill="0" applyBorder="0" applyAlignment="0" applyProtection="0"/>
    <xf numFmtId="0" fontId="46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6" borderId="2" applyNumberFormat="0" applyFont="0" applyAlignment="0" applyProtection="0"/>
    <xf numFmtId="0" fontId="46" fillId="7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0" borderId="0">
      <alignment vertical="center"/>
      <protection/>
    </xf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46" fillId="8" borderId="0" applyNumberFormat="0" applyBorder="0" applyAlignment="0" applyProtection="0"/>
    <xf numFmtId="0" fontId="47" fillId="0" borderId="5" applyNumberFormat="0" applyFill="0" applyAlignment="0" applyProtection="0"/>
    <xf numFmtId="0" fontId="46" fillId="9" borderId="0" applyNumberFormat="0" applyBorder="0" applyAlignment="0" applyProtection="0"/>
    <xf numFmtId="0" fontId="53" fillId="10" borderId="6" applyNumberFormat="0" applyAlignment="0" applyProtection="0"/>
    <xf numFmtId="0" fontId="29" fillId="11" borderId="0" applyNumberFormat="0" applyBorder="0" applyAlignment="0" applyProtection="0"/>
    <xf numFmtId="0" fontId="54" fillId="10" borderId="1" applyNumberFormat="0" applyAlignment="0" applyProtection="0"/>
    <xf numFmtId="0" fontId="55" fillId="12" borderId="7" applyNumberFormat="0" applyAlignment="0" applyProtection="0"/>
    <xf numFmtId="0" fontId="43" fillId="13" borderId="0" applyNumberFormat="0" applyBorder="0" applyAlignment="0" applyProtection="0"/>
    <xf numFmtId="0" fontId="46" fillId="14" borderId="0" applyNumberFormat="0" applyBorder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8" fillId="15" borderId="0" applyNumberFormat="0" applyBorder="0" applyAlignment="0" applyProtection="0"/>
    <xf numFmtId="0" fontId="59" fillId="16" borderId="0" applyNumberFormat="0" applyBorder="0" applyAlignment="0" applyProtection="0"/>
    <xf numFmtId="0" fontId="0" fillId="0" borderId="0">
      <alignment vertical="center"/>
      <protection/>
    </xf>
    <xf numFmtId="0" fontId="43" fillId="17" borderId="0" applyNumberFormat="0" applyBorder="0" applyAlignment="0" applyProtection="0"/>
    <xf numFmtId="0" fontId="46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11" borderId="0" applyNumberFormat="0" applyBorder="0" applyAlignment="0" applyProtection="0"/>
    <xf numFmtId="0" fontId="43" fillId="21" borderId="0" applyNumberFormat="0" applyBorder="0" applyAlignment="0" applyProtection="0"/>
    <xf numFmtId="0" fontId="46" fillId="22" borderId="0" applyNumberFormat="0" applyBorder="0" applyAlignment="0" applyProtection="0"/>
    <xf numFmtId="0" fontId="43" fillId="0" borderId="0">
      <alignment vertical="center"/>
      <protection/>
    </xf>
    <xf numFmtId="0" fontId="46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0" fillId="0" borderId="0">
      <alignment vertical="center"/>
      <protection/>
    </xf>
    <xf numFmtId="0" fontId="46" fillId="26" borderId="0" applyNumberFormat="0" applyBorder="0" applyAlignment="0" applyProtection="0"/>
    <xf numFmtId="0" fontId="0" fillId="0" borderId="0">
      <alignment/>
      <protection/>
    </xf>
    <xf numFmtId="0" fontId="43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0" fillId="0" borderId="0">
      <alignment vertical="center"/>
      <protection/>
    </xf>
    <xf numFmtId="0" fontId="43" fillId="30" borderId="0" applyNumberFormat="0" applyBorder="0" applyAlignment="0" applyProtection="0"/>
    <xf numFmtId="0" fontId="46" fillId="3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 shrinkToFit="1"/>
    </xf>
    <xf numFmtId="0" fontId="0" fillId="0" borderId="0" xfId="0" applyFill="1" applyAlignment="1">
      <alignment horizontal="center" vertical="center" shrinkToFit="1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shrinkToFit="1"/>
    </xf>
    <xf numFmtId="0" fontId="0" fillId="0" borderId="0" xfId="0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 wrapText="1" shrinkToFit="1"/>
    </xf>
    <xf numFmtId="0" fontId="3" fillId="0" borderId="0" xfId="0" applyFont="1" applyFill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 shrinkToFit="1"/>
    </xf>
    <xf numFmtId="0" fontId="60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shrinkToFit="1"/>
    </xf>
    <xf numFmtId="0" fontId="4" fillId="0" borderId="10" xfId="50" applyNumberFormat="1" applyFont="1" applyFill="1" applyBorder="1" applyAlignment="1">
      <alignment horizontal="center" vertical="center" shrinkToFit="1"/>
      <protection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17" borderId="10" xfId="0" applyFont="1" applyFill="1" applyBorder="1" applyAlignment="1">
      <alignment horizontal="center" vertical="center" wrapText="1"/>
    </xf>
    <xf numFmtId="0" fontId="0" fillId="17" borderId="10" xfId="0" applyFill="1" applyBorder="1" applyAlignment="1">
      <alignment horizontal="center" vertical="center"/>
    </xf>
    <xf numFmtId="49" fontId="13" fillId="17" borderId="10" xfId="0" applyNumberFormat="1" applyFont="1" applyFill="1" applyBorder="1" applyAlignment="1">
      <alignment horizontal="center" vertical="center"/>
    </xf>
    <xf numFmtId="0" fontId="0" fillId="17" borderId="10" xfId="0" applyNumberFormat="1" applyFont="1" applyFill="1" applyBorder="1" applyAlignment="1">
      <alignment horizontal="center" vertical="center"/>
    </xf>
    <xf numFmtId="0" fontId="0" fillId="17" borderId="10" xfId="0" applyNumberFormat="1" applyFont="1" applyFill="1" applyBorder="1" applyAlignment="1" applyProtection="1">
      <alignment horizontal="center" vertical="center"/>
      <protection/>
    </xf>
    <xf numFmtId="0" fontId="0" fillId="17" borderId="10" xfId="0" applyNumberFormat="1" applyFill="1" applyBorder="1" applyAlignment="1">
      <alignment horizontal="center" vertical="center"/>
    </xf>
    <xf numFmtId="49" fontId="13" fillId="17" borderId="10" xfId="0" applyNumberFormat="1" applyFont="1" applyFill="1" applyBorder="1" applyAlignment="1" applyProtection="1">
      <alignment horizontal="center" vertical="center"/>
      <protection/>
    </xf>
    <xf numFmtId="49" fontId="14" fillId="17" borderId="10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vertical="center"/>
    </xf>
    <xf numFmtId="0" fontId="61" fillId="32" borderId="0" xfId="0" applyFont="1" applyFill="1" applyAlignment="1">
      <alignment horizontal="center" vertical="center"/>
    </xf>
    <xf numFmtId="0" fontId="7" fillId="0" borderId="10" xfId="0" applyFont="1" applyBorder="1" applyAlignment="1" quotePrefix="1">
      <alignment horizontal="center" vertical="center" wrapText="1"/>
    </xf>
  </cellXfs>
  <cellStyles count="6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差_2013年一季度公招事业单位报名统计表（教育）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常规 8 2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常规 3 2" xfId="58"/>
    <cellStyle name="强调文字颜色 4" xfId="59"/>
    <cellStyle name="20% - 强调文字颜色 4" xfId="60"/>
    <cellStyle name="40% - 强调文字颜色 4" xfId="61"/>
    <cellStyle name="常规 3 3" xfId="62"/>
    <cellStyle name="强调文字颜色 5" xfId="63"/>
    <cellStyle name="常规 2 2" xfId="64"/>
    <cellStyle name="40% - 强调文字颜色 5" xfId="65"/>
    <cellStyle name="60% - 强调文字颜色 5" xfId="66"/>
    <cellStyle name="强调文字颜色 6" xfId="67"/>
    <cellStyle name="常规 2 3" xfId="68"/>
    <cellStyle name="40% - 强调文字颜色 6" xfId="69"/>
    <cellStyle name="60% - 强调文字颜色 6" xfId="70"/>
    <cellStyle name="常规 2" xfId="71"/>
    <cellStyle name="常规 3" xfId="72"/>
    <cellStyle name="常规 4" xfId="73"/>
    <cellStyle name="常规 5" xfId="74"/>
    <cellStyle name="常规 7" xfId="75"/>
    <cellStyle name="好_2013年一季度公招事业单位报名统计表（教育）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133350</xdr:colOff>
      <xdr:row>0</xdr:row>
      <xdr:rowOff>19050</xdr:rowOff>
    </xdr:from>
    <xdr:to>
      <xdr:col>15</xdr:col>
      <xdr:colOff>133350</xdr:colOff>
      <xdr:row>2</xdr:row>
      <xdr:rowOff>400050</xdr:rowOff>
    </xdr:to>
    <xdr:sp>
      <xdr:nvSpPr>
        <xdr:cNvPr id="1" name="AutoShape 202"/>
        <xdr:cNvSpPr>
          <a:spLocks/>
        </xdr:cNvSpPr>
      </xdr:nvSpPr>
      <xdr:spPr>
        <a:xfrm>
          <a:off x="9220200" y="19050"/>
          <a:ext cx="2905125" cy="1981200"/>
        </a:xfrm>
        <a:prstGeom prst="wedgeRoundRectCallout">
          <a:avLst>
            <a:gd name="adj1" fmla="val -13699"/>
            <a:gd name="adj2" fmla="val 84148"/>
            <a:gd name="adj3" fmla="val 16666"/>
          </a:avLst>
        </a:prstGeom>
        <a:solidFill>
          <a:srgbClr val="F79646"/>
        </a:solidFill>
        <a:ln w="25400" cmpd="sng">
          <a:solidFill>
            <a:srgbClr val="B66D31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FFFFFF"/>
              </a:solidFill>
            </a:rPr>
            <a:t>1</a:t>
          </a:r>
          <a:r>
            <a:rPr lang="en-US" cap="none" sz="2000" b="0" i="0" u="none" baseline="0">
              <a:solidFill>
                <a:srgbClr val="FFFFFF"/>
              </a:solidFill>
            </a:rPr>
            <a:t>、请在下表输入各考官评分</a:t>
          </a:r>
          <a:r>
            <a:rPr lang="en-US" cap="none" sz="2000" b="0" i="0" u="none" baseline="0">
              <a:solidFill>
                <a:srgbClr val="FFFFFF"/>
              </a:solidFill>
            </a:rPr>
            <a:t>！</a:t>
          </a:r>
          <a:r>
            <a:rPr lang="en-US" cap="none" sz="2000" b="0" i="0" u="none" baseline="0">
              <a:solidFill>
                <a:srgbClr val="FFFFFF"/>
              </a:solidFill>
            </a:rPr>
            <a:t>
</a:t>
          </a:r>
          <a:r>
            <a:rPr lang="en-US" cap="none" sz="2000" b="0" i="0" u="none" baseline="0">
              <a:solidFill>
                <a:srgbClr val="FFFFFF"/>
              </a:solidFill>
            </a:rPr>
            <a:t>2</a:t>
          </a:r>
          <a:r>
            <a:rPr lang="en-US" cap="none" sz="2000" b="0" i="0" u="none" baseline="0">
              <a:solidFill>
                <a:srgbClr val="FFFFFF"/>
              </a:solidFill>
            </a:rPr>
            <a:t>、请核对左表“每位评委的终评合计分”与考官的评分表是否正确！</a:t>
          </a:r>
          <a:r>
            <a:rPr lang="en-US" cap="none" sz="2000" b="0" i="0" u="none" baseline="0">
              <a:solidFill>
                <a:srgbClr val="FFFFFF"/>
              </a:solidFill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40858;&#26376;&#32418;\My%20Documents\wfuign\&#32771;&#35797;\201X&#24180;&#19979;&#21322;&#24180;&#20844;&#25307;&#20844;&#21153;&#21592;&#24635;&#25104;&#32489;&#35745;&#31639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笔试成绩"/>
      <sheetName val="面试要素成绩录入（无）"/>
      <sheetName val="无领导汇总表（打印）"/>
      <sheetName val="面试要素成绩录入（结）"/>
      <sheetName val="结构化汇总表（打印）"/>
      <sheetName val="总成绩公示表"/>
      <sheetName val="面试顺序表"/>
      <sheetName val="考务费"/>
      <sheetName val="抽签号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48"/>
  <sheetViews>
    <sheetView zoomScale="55" zoomScaleNormal="55" workbookViewId="0" topLeftCell="I1">
      <selection activeCell="BB9" sqref="BB9"/>
    </sheetView>
  </sheetViews>
  <sheetFormatPr defaultColWidth="9.00390625" defaultRowHeight="14.25"/>
  <cols>
    <col min="1" max="9" width="13.25390625" style="0" customWidth="1"/>
    <col min="11" max="11" width="6.625" style="0" customWidth="1"/>
    <col min="12" max="53" width="5.625" style="0" customWidth="1"/>
  </cols>
  <sheetData>
    <row r="1" spans="1:9" ht="101.25" customHeight="1">
      <c r="A1" s="17" t="s">
        <v>0</v>
      </c>
      <c r="B1" s="18"/>
      <c r="C1" s="18"/>
      <c r="D1" s="18"/>
      <c r="E1" s="18"/>
      <c r="F1" s="18"/>
      <c r="G1" s="18"/>
      <c r="H1" s="18"/>
      <c r="I1" s="18"/>
    </row>
    <row r="2" spans="1:12" ht="24.75" customHeight="1">
      <c r="A2" s="19"/>
      <c r="L2" s="38"/>
    </row>
    <row r="3" spans="1:9" ht="37.5" customHeight="1">
      <c r="A3" s="20" t="s">
        <v>1</v>
      </c>
      <c r="B3" s="21"/>
      <c r="C3" s="20" t="s">
        <v>2</v>
      </c>
      <c r="D3" s="49" t="s">
        <v>3</v>
      </c>
      <c r="E3" s="20" t="s">
        <v>4</v>
      </c>
      <c r="F3" s="49" t="s">
        <v>3</v>
      </c>
      <c r="G3" s="20" t="s">
        <v>5</v>
      </c>
      <c r="H3" s="20" t="s">
        <v>3</v>
      </c>
      <c r="I3" s="20"/>
    </row>
    <row r="4" spans="1:9" ht="14.25" customHeight="1">
      <c r="A4" s="22" t="s">
        <v>6</v>
      </c>
      <c r="B4" s="22"/>
      <c r="C4" s="22" t="s">
        <v>7</v>
      </c>
      <c r="D4" s="22"/>
      <c r="E4" s="22" t="s">
        <v>8</v>
      </c>
      <c r="F4" s="22"/>
      <c r="G4" s="22" t="s">
        <v>9</v>
      </c>
      <c r="H4" s="22"/>
      <c r="I4" s="22"/>
    </row>
    <row r="5" spans="1:9" ht="14.25">
      <c r="A5" s="22"/>
      <c r="B5" s="22"/>
      <c r="C5" s="22"/>
      <c r="D5" s="22"/>
      <c r="E5" s="23"/>
      <c r="F5" s="23"/>
      <c r="G5" s="23"/>
      <c r="H5" s="23"/>
      <c r="I5" s="23"/>
    </row>
    <row r="6" spans="1:53" ht="14.25">
      <c r="A6" s="22"/>
      <c r="B6" s="22"/>
      <c r="C6" s="22"/>
      <c r="D6" s="24"/>
      <c r="E6" s="23" t="s">
        <v>10</v>
      </c>
      <c r="F6" s="23" t="s">
        <v>10</v>
      </c>
      <c r="G6" s="25" t="s">
        <v>11</v>
      </c>
      <c r="H6" s="26"/>
      <c r="I6" s="23" t="s">
        <v>12</v>
      </c>
      <c r="K6" s="39" t="s">
        <v>13</v>
      </c>
      <c r="L6" s="40">
        <v>1</v>
      </c>
      <c r="M6" s="40"/>
      <c r="N6" s="40"/>
      <c r="O6" s="40"/>
      <c r="P6" s="40"/>
      <c r="Q6" s="40"/>
      <c r="R6" s="40">
        <v>2</v>
      </c>
      <c r="S6" s="40"/>
      <c r="T6" s="40"/>
      <c r="U6" s="40"/>
      <c r="V6" s="40"/>
      <c r="W6" s="40"/>
      <c r="X6" s="40">
        <v>3</v>
      </c>
      <c r="Y6" s="40"/>
      <c r="Z6" s="40"/>
      <c r="AA6" s="40"/>
      <c r="AB6" s="40"/>
      <c r="AC6" s="40"/>
      <c r="AD6" s="40">
        <v>4</v>
      </c>
      <c r="AE6" s="40"/>
      <c r="AF6" s="40"/>
      <c r="AG6" s="40"/>
      <c r="AH6" s="40"/>
      <c r="AI6" s="40"/>
      <c r="AJ6" s="40">
        <v>5</v>
      </c>
      <c r="AK6" s="40"/>
      <c r="AL6" s="40"/>
      <c r="AM6" s="40"/>
      <c r="AN6" s="40"/>
      <c r="AO6" s="40"/>
      <c r="AP6" s="40">
        <v>6</v>
      </c>
      <c r="AQ6" s="40"/>
      <c r="AR6" s="40"/>
      <c r="AS6" s="40"/>
      <c r="AT6" s="40"/>
      <c r="AU6" s="40"/>
      <c r="AV6" s="40">
        <v>7</v>
      </c>
      <c r="AW6" s="40"/>
      <c r="AX6" s="40"/>
      <c r="AY6" s="40"/>
      <c r="AZ6" s="40"/>
      <c r="BA6" s="40"/>
    </row>
    <row r="7" spans="1:53" ht="14.25">
      <c r="A7" s="22"/>
      <c r="B7" s="22"/>
      <c r="C7" s="22"/>
      <c r="D7" s="24"/>
      <c r="E7" s="27" t="s">
        <v>14</v>
      </c>
      <c r="F7" s="27" t="s">
        <v>15</v>
      </c>
      <c r="G7" s="28"/>
      <c r="H7" s="29"/>
      <c r="I7" s="27" t="s">
        <v>16</v>
      </c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</row>
    <row r="8" spans="1:53" ht="24.75" customHeight="1">
      <c r="A8" s="30"/>
      <c r="B8" s="30"/>
      <c r="C8" s="31">
        <f>SUM(SUMPRODUCT(($K$9:$K$34=$B$3)*($L$9:$Q$34)))</f>
        <v>0</v>
      </c>
      <c r="D8" s="31"/>
      <c r="E8" s="32">
        <f>MIN(C8:D14)</f>
        <v>0</v>
      </c>
      <c r="F8" s="32">
        <f>MAX(C8:D14)</f>
        <v>0</v>
      </c>
      <c r="G8" s="32">
        <f>SUM(C8:D14,-E8,-F8)</f>
        <v>0</v>
      </c>
      <c r="H8" s="32"/>
      <c r="I8" s="32">
        <f>ROUND(G8/5,2)</f>
        <v>0</v>
      </c>
      <c r="K8" s="40"/>
      <c r="L8" s="40" t="s">
        <v>17</v>
      </c>
      <c r="M8" s="40" t="s">
        <v>18</v>
      </c>
      <c r="N8" s="40" t="s">
        <v>19</v>
      </c>
      <c r="O8" s="40" t="s">
        <v>20</v>
      </c>
      <c r="P8" s="40" t="s">
        <v>21</v>
      </c>
      <c r="Q8" s="40" t="s">
        <v>22</v>
      </c>
      <c r="R8" s="40" t="s">
        <v>17</v>
      </c>
      <c r="S8" s="40" t="s">
        <v>18</v>
      </c>
      <c r="T8" s="40" t="s">
        <v>19</v>
      </c>
      <c r="U8" s="40" t="s">
        <v>20</v>
      </c>
      <c r="V8" s="40" t="s">
        <v>21</v>
      </c>
      <c r="W8" s="40" t="s">
        <v>22</v>
      </c>
      <c r="X8" s="40" t="s">
        <v>17</v>
      </c>
      <c r="Y8" s="40" t="s">
        <v>18</v>
      </c>
      <c r="Z8" s="40" t="s">
        <v>19</v>
      </c>
      <c r="AA8" s="40" t="s">
        <v>20</v>
      </c>
      <c r="AB8" s="40" t="s">
        <v>21</v>
      </c>
      <c r="AC8" s="40" t="s">
        <v>22</v>
      </c>
      <c r="AD8" s="40" t="s">
        <v>17</v>
      </c>
      <c r="AE8" s="40" t="s">
        <v>18</v>
      </c>
      <c r="AF8" s="40" t="s">
        <v>19</v>
      </c>
      <c r="AG8" s="40" t="s">
        <v>20</v>
      </c>
      <c r="AH8" s="40" t="s">
        <v>21</v>
      </c>
      <c r="AI8" s="40" t="s">
        <v>22</v>
      </c>
      <c r="AJ8" s="40" t="s">
        <v>17</v>
      </c>
      <c r="AK8" s="40" t="s">
        <v>18</v>
      </c>
      <c r="AL8" s="40" t="s">
        <v>19</v>
      </c>
      <c r="AM8" s="40" t="s">
        <v>20</v>
      </c>
      <c r="AN8" s="40" t="s">
        <v>21</v>
      </c>
      <c r="AO8" s="40" t="s">
        <v>22</v>
      </c>
      <c r="AP8" s="40" t="s">
        <v>17</v>
      </c>
      <c r="AQ8" s="40" t="s">
        <v>18</v>
      </c>
      <c r="AR8" s="40" t="s">
        <v>19</v>
      </c>
      <c r="AS8" s="40" t="s">
        <v>20</v>
      </c>
      <c r="AT8" s="40" t="s">
        <v>21</v>
      </c>
      <c r="AU8" s="40" t="s">
        <v>22</v>
      </c>
      <c r="AV8" s="40" t="s">
        <v>17</v>
      </c>
      <c r="AW8" s="40" t="s">
        <v>18</v>
      </c>
      <c r="AX8" s="40" t="s">
        <v>19</v>
      </c>
      <c r="AY8" s="40" t="s">
        <v>20</v>
      </c>
      <c r="AZ8" s="40" t="s">
        <v>21</v>
      </c>
      <c r="BA8" s="40" t="s">
        <v>22</v>
      </c>
    </row>
    <row r="9" spans="1:54" ht="24.75" customHeight="1">
      <c r="A9" s="30"/>
      <c r="B9" s="30"/>
      <c r="C9" s="31">
        <f>SUM(SUMPRODUCT(($K$9:$K$34=$B$3)*($R$9:$W$34)))</f>
        <v>0</v>
      </c>
      <c r="D9" s="31"/>
      <c r="E9" s="32"/>
      <c r="F9" s="32"/>
      <c r="G9" s="32"/>
      <c r="H9" s="32"/>
      <c r="I9" s="32"/>
      <c r="K9" s="41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8">
        <f>ROUND((SUM(L9:BA9)-MIN(SUM(L9:Q9),SUM(R9:W9),SUM(X9:AC9),SUM(AD9:AI9),SUM(AJ9:AO9),SUM(AP9:AU9),SUM(AV9:BA9))-MAX(SUM(L9:Q9),SUM(R9:W9),SUM(X9:AC9),SUM(AD9:AI9),SUM(AJ9:AO9),SUM(AP9:AU9),SUM(AV9:BA9)))/5,2)</f>
        <v>0</v>
      </c>
    </row>
    <row r="10" spans="1:54" ht="24.75" customHeight="1">
      <c r="A10" s="30"/>
      <c r="B10" s="30"/>
      <c r="C10" s="31">
        <f>SUM(SUMPRODUCT(($K$9:$K$34=$B$3)*($X$9:$AC$34)))</f>
        <v>0</v>
      </c>
      <c r="D10" s="31"/>
      <c r="E10" s="32"/>
      <c r="F10" s="32"/>
      <c r="G10" s="32"/>
      <c r="H10" s="32"/>
      <c r="I10" s="32"/>
      <c r="K10" s="41"/>
      <c r="L10" s="42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8">
        <f aca="true" t="shared" si="0" ref="BB10:BB33">ROUND((SUM(L10:BA10)-MIN(SUM(L10:Q10),SUM(R10:W10),SUM(X10:AC10),SUM(AD10:AI10),SUM(AJ10:AO10),SUM(AP10:AU10),SUM(AV10:BA10))-MAX(SUM(L10:Q10),SUM(R10:W10),SUM(X10:AC10),SUM(AD10:AI10),SUM(AJ10:AO10),SUM(AP10:AU10),SUM(AV10:BA10)))/5,2)</f>
        <v>0</v>
      </c>
    </row>
    <row r="11" spans="1:54" ht="24.75" customHeight="1">
      <c r="A11" s="30"/>
      <c r="B11" s="30"/>
      <c r="C11" s="31">
        <f>SUM(SUMPRODUCT(($K$9:$K$34=$B$3)*($AD$9:$AI$34)))</f>
        <v>0</v>
      </c>
      <c r="D11" s="31"/>
      <c r="E11" s="32"/>
      <c r="F11" s="32"/>
      <c r="G11" s="32"/>
      <c r="H11" s="32"/>
      <c r="I11" s="32"/>
      <c r="K11" s="41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8">
        <f t="shared" si="0"/>
        <v>0</v>
      </c>
    </row>
    <row r="12" spans="1:54" ht="24.75" customHeight="1">
      <c r="A12" s="33"/>
      <c r="B12" s="34"/>
      <c r="C12" s="35">
        <f>SUM(SUMPRODUCT(($K$9:$K$34=$B$3)*($AJ$9:$AO$34)))</f>
        <v>0</v>
      </c>
      <c r="D12" s="36"/>
      <c r="E12" s="32"/>
      <c r="F12" s="32"/>
      <c r="G12" s="32"/>
      <c r="H12" s="32"/>
      <c r="I12" s="32"/>
      <c r="K12" s="41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8">
        <f t="shared" si="0"/>
        <v>0</v>
      </c>
    </row>
    <row r="13" spans="1:54" ht="24.75" customHeight="1">
      <c r="A13" s="33"/>
      <c r="B13" s="34"/>
      <c r="C13" s="35">
        <f>SUM(SUMPRODUCT(($K$9:$K$34=$B$3)*($AP$9:$AU$34)))</f>
        <v>0</v>
      </c>
      <c r="D13" s="36"/>
      <c r="E13" s="32"/>
      <c r="F13" s="32"/>
      <c r="G13" s="32"/>
      <c r="H13" s="32"/>
      <c r="I13" s="32"/>
      <c r="K13" s="41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8">
        <f t="shared" si="0"/>
        <v>0</v>
      </c>
    </row>
    <row r="14" spans="1:54" ht="24.75" customHeight="1">
      <c r="A14" s="30"/>
      <c r="B14" s="30"/>
      <c r="C14" s="31">
        <f>SUM(SUMPRODUCT(($K$9:$K$34=$B$3)*($AV$9:$BA$34)))</f>
        <v>0</v>
      </c>
      <c r="D14" s="31"/>
      <c r="E14" s="32"/>
      <c r="F14" s="32"/>
      <c r="G14" s="32"/>
      <c r="H14" s="32"/>
      <c r="I14" s="32"/>
      <c r="K14" s="41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8">
        <f t="shared" si="0"/>
        <v>0</v>
      </c>
    </row>
    <row r="15" spans="11:54" ht="24.75" customHeight="1">
      <c r="K15" s="41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8">
        <f t="shared" si="0"/>
        <v>0</v>
      </c>
    </row>
    <row r="16" spans="1:54" ht="24.75" customHeight="1">
      <c r="A16" s="37" t="s">
        <v>23</v>
      </c>
      <c r="B16" s="37"/>
      <c r="C16" s="37"/>
      <c r="D16" s="37"/>
      <c r="E16" s="37"/>
      <c r="F16" s="37"/>
      <c r="G16" s="37"/>
      <c r="H16" s="37"/>
      <c r="I16" s="37"/>
      <c r="K16" s="41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8">
        <f t="shared" si="0"/>
        <v>0</v>
      </c>
    </row>
    <row r="17" spans="1:54" ht="24.75" customHeight="1">
      <c r="A17" s="37" t="str">
        <f ca="1">"　　"&amp;TEXT(TODAY(),"yyyy年mm月dd日")&amp;"                          "&amp;TEXT(TODAY(),"yyyy年mm月dd日")&amp;"                         "&amp;TEXT(TODAY(),"yyyy年mm月dd日")</f>
        <v>　　2023年06月01日                          2023年06月01日                         2023年06月01日</v>
      </c>
      <c r="B17" s="37"/>
      <c r="C17" s="37"/>
      <c r="D17" s="37"/>
      <c r="E17" s="37"/>
      <c r="F17" s="37"/>
      <c r="G17" s="37"/>
      <c r="H17" s="37"/>
      <c r="I17" s="37"/>
      <c r="K17" s="45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8">
        <f t="shared" si="0"/>
        <v>0</v>
      </c>
    </row>
    <row r="18" spans="11:54" ht="24.75" customHeight="1">
      <c r="K18" s="45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8">
        <f t="shared" si="0"/>
        <v>0</v>
      </c>
    </row>
    <row r="19" spans="11:54" ht="24.75" customHeight="1">
      <c r="K19" s="45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8">
        <f t="shared" si="0"/>
        <v>0</v>
      </c>
    </row>
    <row r="20" spans="11:54" ht="24.75" customHeight="1">
      <c r="K20" s="45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8">
        <f t="shared" si="0"/>
        <v>0</v>
      </c>
    </row>
    <row r="21" spans="11:54" ht="24.75" customHeight="1">
      <c r="K21" s="45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8">
        <f t="shared" si="0"/>
        <v>0</v>
      </c>
    </row>
    <row r="22" spans="11:54" ht="24.75" customHeight="1">
      <c r="K22" s="45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8">
        <f t="shared" si="0"/>
        <v>0</v>
      </c>
    </row>
    <row r="23" spans="11:54" ht="24.75" customHeight="1">
      <c r="K23" s="45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8">
        <f t="shared" si="0"/>
        <v>0</v>
      </c>
    </row>
    <row r="24" spans="11:54" ht="24.75" customHeight="1">
      <c r="K24" s="45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8">
        <f t="shared" si="0"/>
        <v>0</v>
      </c>
    </row>
    <row r="25" spans="11:54" ht="24.75" customHeight="1">
      <c r="K25" s="45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8">
        <f t="shared" si="0"/>
        <v>0</v>
      </c>
    </row>
    <row r="26" spans="11:54" ht="24.75" customHeight="1">
      <c r="K26" s="45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8">
        <f t="shared" si="0"/>
        <v>0</v>
      </c>
    </row>
    <row r="27" spans="11:54" ht="24.75" customHeight="1">
      <c r="K27" s="45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8">
        <f t="shared" si="0"/>
        <v>0</v>
      </c>
    </row>
    <row r="28" spans="11:54" ht="24.75" customHeight="1">
      <c r="K28" s="45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8">
        <f t="shared" si="0"/>
        <v>0</v>
      </c>
    </row>
    <row r="29" spans="11:54" ht="24.75" customHeight="1">
      <c r="K29" s="45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8">
        <f t="shared" si="0"/>
        <v>0</v>
      </c>
    </row>
    <row r="30" spans="11:54" ht="24.75" customHeight="1">
      <c r="K30" s="45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8">
        <f t="shared" si="0"/>
        <v>0</v>
      </c>
    </row>
    <row r="31" spans="11:54" ht="24.75" customHeight="1">
      <c r="K31" s="45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8">
        <f t="shared" si="0"/>
        <v>0</v>
      </c>
    </row>
    <row r="32" spans="11:54" ht="24.75" customHeight="1">
      <c r="K32" s="45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8">
        <f t="shared" si="0"/>
        <v>0</v>
      </c>
    </row>
    <row r="33" spans="11:54" ht="24.75" customHeight="1">
      <c r="K33" s="45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8">
        <f t="shared" si="0"/>
        <v>0</v>
      </c>
    </row>
    <row r="34" spans="11:53" ht="24.75" customHeight="1">
      <c r="K34" s="45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</row>
    <row r="35" spans="11:53" ht="24.75" customHeight="1">
      <c r="K35" s="45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</row>
    <row r="36" spans="11:53" ht="24.75" customHeight="1">
      <c r="K36" s="45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</row>
    <row r="37" spans="11:53" ht="24.75" customHeight="1">
      <c r="K37" s="45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</row>
    <row r="38" spans="11:53" ht="24.75" customHeight="1">
      <c r="K38" s="46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</row>
    <row r="39" spans="11:53" ht="24.75" customHeight="1">
      <c r="K39" s="46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</row>
    <row r="40" spans="11:53" ht="24.75" customHeight="1">
      <c r="K40" s="40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</row>
    <row r="41" spans="11:53" ht="24.75" customHeight="1">
      <c r="K41" s="40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</row>
    <row r="42" spans="11:53" ht="24.75" customHeight="1">
      <c r="K42" s="40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</row>
    <row r="43" spans="11:53" ht="24.75" customHeight="1">
      <c r="K43" s="40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</row>
    <row r="44" spans="12:41" ht="24.75" customHeight="1"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</row>
    <row r="45" spans="12:41" ht="24.75" customHeight="1"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</row>
    <row r="46" spans="12:41" ht="24.75" customHeight="1"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</row>
    <row r="47" spans="12:41" ht="24.75" customHeight="1"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</row>
    <row r="48" spans="12:41" ht="24.75" customHeight="1"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</row>
  </sheetData>
  <sheetProtection insertColumns="0" insertRows="0" deleteColumns="0" deleteRows="0"/>
  <protectedRanges>
    <protectedRange sqref="A3:B14 K6:BA43" name="区域1"/>
  </protectedRanges>
  <mergeCells count="35">
    <mergeCell ref="A1:I1"/>
    <mergeCell ref="H3:I3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6:I16"/>
    <mergeCell ref="A17:I17"/>
    <mergeCell ref="E8:E14"/>
    <mergeCell ref="F8:F14"/>
    <mergeCell ref="I8:I14"/>
    <mergeCell ref="K6:K8"/>
    <mergeCell ref="L6:Q7"/>
    <mergeCell ref="R6:W7"/>
    <mergeCell ref="X6:AC7"/>
    <mergeCell ref="AD6:AI7"/>
    <mergeCell ref="AJ6:AO7"/>
    <mergeCell ref="AP6:AU7"/>
    <mergeCell ref="AV6:BA7"/>
    <mergeCell ref="G8:H14"/>
    <mergeCell ref="A4:B7"/>
    <mergeCell ref="C4:D7"/>
    <mergeCell ref="E4:F5"/>
    <mergeCell ref="G4:I5"/>
    <mergeCell ref="G6:H7"/>
  </mergeCells>
  <dataValidations count="1">
    <dataValidation type="list" allowBlank="1" showInputMessage="1" showErrorMessage="1" sqref="B3">
      <formula1>K9:K43</formula1>
    </dataValidation>
  </dataValidations>
  <printOptions/>
  <pageMargins left="0.71" right="0.71" top="0.94" bottom="0.55" header="0.31" footer="0.31"/>
  <pageSetup horizontalDpi="600" verticalDpi="600" orientation="landscape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"/>
  <sheetViews>
    <sheetView tabSelected="1" view="pageBreakPreview" zoomScale="115" zoomScaleSheetLayoutView="115" workbookViewId="0" topLeftCell="A1">
      <pane ySplit="3" topLeftCell="A4" activePane="bottomLeft" state="frozen"/>
      <selection pane="bottomLeft" activeCell="R6" sqref="R6"/>
    </sheetView>
  </sheetViews>
  <sheetFormatPr defaultColWidth="9.00390625" defaultRowHeight="14.25"/>
  <cols>
    <col min="1" max="1" width="5.00390625" style="2" customWidth="1"/>
    <col min="2" max="2" width="8.375" style="3" customWidth="1"/>
    <col min="3" max="3" width="5.375" style="3" customWidth="1"/>
    <col min="4" max="4" width="11.50390625" style="4" customWidth="1"/>
    <col min="5" max="5" width="13.25390625" style="3" customWidth="1"/>
    <col min="6" max="6" width="8.125" style="3" customWidth="1"/>
    <col min="7" max="7" width="9.00390625" style="3" customWidth="1"/>
    <col min="8" max="8" width="8.125" style="3" customWidth="1"/>
    <col min="9" max="9" width="7.625" style="3" customWidth="1"/>
    <col min="10" max="10" width="4.50390625" style="5" customWidth="1"/>
    <col min="11" max="16384" width="9.00390625" style="6" customWidth="1"/>
  </cols>
  <sheetData>
    <row r="1" ht="14.25">
      <c r="A1" s="2" t="s">
        <v>24</v>
      </c>
    </row>
    <row r="2" spans="1:10" ht="43.5" customHeight="1">
      <c r="A2" s="7" t="s">
        <v>25</v>
      </c>
      <c r="B2" s="8"/>
      <c r="C2" s="8"/>
      <c r="D2" s="8"/>
      <c r="E2" s="8"/>
      <c r="F2" s="8"/>
      <c r="G2" s="8"/>
      <c r="H2" s="8"/>
      <c r="I2" s="8"/>
      <c r="J2" s="8"/>
    </row>
    <row r="3" spans="1:10" ht="52.5" customHeight="1">
      <c r="A3" s="9" t="s">
        <v>26</v>
      </c>
      <c r="B3" s="10" t="s">
        <v>27</v>
      </c>
      <c r="C3" s="10" t="s">
        <v>28</v>
      </c>
      <c r="D3" s="11" t="s">
        <v>29</v>
      </c>
      <c r="E3" s="10" t="s">
        <v>30</v>
      </c>
      <c r="F3" s="11" t="s">
        <v>31</v>
      </c>
      <c r="G3" s="12" t="s">
        <v>32</v>
      </c>
      <c r="H3" s="10" t="s">
        <v>33</v>
      </c>
      <c r="I3" s="12" t="s">
        <v>34</v>
      </c>
      <c r="J3" s="10" t="s">
        <v>35</v>
      </c>
    </row>
    <row r="4" spans="1:10" ht="41.25" customHeight="1">
      <c r="A4" s="9" t="s">
        <v>36</v>
      </c>
      <c r="B4" s="13" t="s">
        <v>37</v>
      </c>
      <c r="C4" s="13" t="s">
        <v>38</v>
      </c>
      <c r="D4" s="13" t="s">
        <v>39</v>
      </c>
      <c r="E4" s="13" t="s">
        <v>40</v>
      </c>
      <c r="F4" s="14" t="s">
        <v>41</v>
      </c>
      <c r="G4" s="10">
        <v>83.6</v>
      </c>
      <c r="H4" s="15">
        <f>G4</f>
        <v>83.6</v>
      </c>
      <c r="I4" s="10" t="s">
        <v>42</v>
      </c>
      <c r="J4" s="10"/>
    </row>
    <row r="5" spans="1:10" s="1" customFormat="1" ht="49.5" customHeight="1">
      <c r="A5" s="9" t="s">
        <v>43</v>
      </c>
      <c r="B5" s="13" t="s">
        <v>44</v>
      </c>
      <c r="C5" s="13" t="s">
        <v>45</v>
      </c>
      <c r="D5" s="13" t="s">
        <v>46</v>
      </c>
      <c r="E5" s="13" t="s">
        <v>47</v>
      </c>
      <c r="F5" s="14" t="s">
        <v>41</v>
      </c>
      <c r="G5" s="10">
        <v>78.2</v>
      </c>
      <c r="H5" s="15">
        <f aca="true" t="shared" si="0" ref="H5:H12">G5</f>
        <v>78.2</v>
      </c>
      <c r="I5" s="10" t="s">
        <v>42</v>
      </c>
      <c r="J5" s="10"/>
    </row>
    <row r="6" spans="1:10" s="1" customFormat="1" ht="49.5" customHeight="1">
      <c r="A6" s="9" t="s">
        <v>48</v>
      </c>
      <c r="B6" s="13" t="s">
        <v>49</v>
      </c>
      <c r="C6" s="13" t="s">
        <v>45</v>
      </c>
      <c r="D6" s="13" t="s">
        <v>50</v>
      </c>
      <c r="E6" s="13" t="s">
        <v>51</v>
      </c>
      <c r="F6" s="14" t="s">
        <v>41</v>
      </c>
      <c r="G6" s="10">
        <v>84.2</v>
      </c>
      <c r="H6" s="15">
        <f t="shared" si="0"/>
        <v>84.2</v>
      </c>
      <c r="I6" s="10" t="s">
        <v>42</v>
      </c>
      <c r="J6" s="10"/>
    </row>
    <row r="7" spans="1:10" s="1" customFormat="1" ht="49.5" customHeight="1">
      <c r="A7" s="9" t="s">
        <v>52</v>
      </c>
      <c r="B7" s="13" t="s">
        <v>53</v>
      </c>
      <c r="C7" s="13" t="s">
        <v>38</v>
      </c>
      <c r="D7" s="13" t="s">
        <v>54</v>
      </c>
      <c r="E7" s="13" t="s">
        <v>55</v>
      </c>
      <c r="F7" s="14" t="s">
        <v>41</v>
      </c>
      <c r="G7" s="16">
        <v>83</v>
      </c>
      <c r="H7" s="15">
        <f t="shared" si="0"/>
        <v>83</v>
      </c>
      <c r="I7" s="10" t="s">
        <v>42</v>
      </c>
      <c r="J7" s="10"/>
    </row>
    <row r="8" spans="1:10" s="1" customFormat="1" ht="49.5" customHeight="1">
      <c r="A8" s="9" t="s">
        <v>56</v>
      </c>
      <c r="B8" s="13" t="s">
        <v>57</v>
      </c>
      <c r="C8" s="13" t="s">
        <v>45</v>
      </c>
      <c r="D8" s="13" t="s">
        <v>54</v>
      </c>
      <c r="E8" s="13" t="s">
        <v>58</v>
      </c>
      <c r="F8" s="14" t="s">
        <v>41</v>
      </c>
      <c r="G8" s="10">
        <v>81.4</v>
      </c>
      <c r="H8" s="15">
        <f t="shared" si="0"/>
        <v>81.4</v>
      </c>
      <c r="I8" s="10" t="s">
        <v>42</v>
      </c>
      <c r="J8" s="10"/>
    </row>
    <row r="9" spans="1:10" s="1" customFormat="1" ht="49.5" customHeight="1">
      <c r="A9" s="9" t="s">
        <v>59</v>
      </c>
      <c r="B9" s="13" t="s">
        <v>60</v>
      </c>
      <c r="C9" s="13" t="s">
        <v>45</v>
      </c>
      <c r="D9" s="13" t="s">
        <v>54</v>
      </c>
      <c r="E9" s="13" t="s">
        <v>61</v>
      </c>
      <c r="F9" s="14" t="s">
        <v>41</v>
      </c>
      <c r="G9" s="16">
        <v>80.4</v>
      </c>
      <c r="H9" s="15">
        <f t="shared" si="0"/>
        <v>80.4</v>
      </c>
      <c r="I9" s="10" t="s">
        <v>42</v>
      </c>
      <c r="J9" s="10"/>
    </row>
    <row r="10" spans="1:10" s="1" customFormat="1" ht="49.5" customHeight="1">
      <c r="A10" s="9" t="s">
        <v>62</v>
      </c>
      <c r="B10" s="13" t="s">
        <v>63</v>
      </c>
      <c r="C10" s="13" t="s">
        <v>45</v>
      </c>
      <c r="D10" s="13" t="s">
        <v>54</v>
      </c>
      <c r="E10" s="13" t="s">
        <v>61</v>
      </c>
      <c r="F10" s="14" t="s">
        <v>41</v>
      </c>
      <c r="G10" s="16">
        <v>82</v>
      </c>
      <c r="H10" s="15">
        <f t="shared" si="0"/>
        <v>82</v>
      </c>
      <c r="I10" s="10" t="s">
        <v>42</v>
      </c>
      <c r="J10" s="10"/>
    </row>
    <row r="11" spans="1:10" s="1" customFormat="1" ht="49.5" customHeight="1">
      <c r="A11" s="9" t="s">
        <v>64</v>
      </c>
      <c r="B11" s="13" t="s">
        <v>65</v>
      </c>
      <c r="C11" s="13" t="s">
        <v>45</v>
      </c>
      <c r="D11" s="13" t="s">
        <v>66</v>
      </c>
      <c r="E11" s="13" t="s">
        <v>67</v>
      </c>
      <c r="F11" s="14" t="s">
        <v>41</v>
      </c>
      <c r="G11" s="16">
        <v>83.2</v>
      </c>
      <c r="H11" s="15">
        <f t="shared" si="0"/>
        <v>83.2</v>
      </c>
      <c r="I11" s="10" t="s">
        <v>42</v>
      </c>
      <c r="J11" s="10"/>
    </row>
    <row r="12" spans="1:10" s="1" customFormat="1" ht="49.5" customHeight="1">
      <c r="A12" s="9" t="s">
        <v>68</v>
      </c>
      <c r="B12" s="13" t="s">
        <v>69</v>
      </c>
      <c r="C12" s="13" t="s">
        <v>45</v>
      </c>
      <c r="D12" s="13" t="s">
        <v>66</v>
      </c>
      <c r="E12" s="13" t="s">
        <v>70</v>
      </c>
      <c r="F12" s="14" t="s">
        <v>41</v>
      </c>
      <c r="G12" s="16">
        <v>80.8</v>
      </c>
      <c r="H12" s="15">
        <f t="shared" si="0"/>
        <v>80.8</v>
      </c>
      <c r="I12" s="10" t="s">
        <v>42</v>
      </c>
      <c r="J12" s="10"/>
    </row>
  </sheetData>
  <sheetProtection deleteColumns="0" deleteRows="0"/>
  <autoFilter ref="A3:J12"/>
  <mergeCells count="1">
    <mergeCell ref="A2:J2"/>
  </mergeCells>
  <printOptions horizontalCentered="1"/>
  <pageMargins left="0.19652777777777777" right="0.15694444444444444" top="0.5506944444444445" bottom="0.5506944444444445" header="0.3104166666666667" footer="0.3104166666666667"/>
  <pageSetup firstPageNumber="3" useFirstPageNumber="1" horizontalDpi="600" verticalDpi="600" orientation="portrait" paperSize="9" scale="87"/>
  <headerFooter>
    <oddHeader>&amp;L&amp;14附件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Administrator</cp:lastModifiedBy>
  <cp:lastPrinted>2022-07-04T08:12:18Z</cp:lastPrinted>
  <dcterms:created xsi:type="dcterms:W3CDTF">2008-05-02T04:36:57Z</dcterms:created>
  <dcterms:modified xsi:type="dcterms:W3CDTF">2023-06-01T07:31:58Z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43095D0699A14731B59C6995F80FB04B</vt:lpwstr>
  </property>
  <property fmtid="{D5CDD505-2E9C-101B-9397-08002B2CF9AE}" pid="5" name="KSOReadingLayo">
    <vt:bool>true</vt:bool>
  </property>
</Properties>
</file>