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45" windowHeight="9765" activeTab="0"/>
  </bookViews>
  <sheets>
    <sheet name="审计员" sheetId="1" r:id="rId1"/>
    <sheet name="宣传员" sheetId="2" r:id="rId2"/>
    <sheet name="档案管理员" sheetId="3" r:id="rId3"/>
    <sheet name="文秘" sheetId="4" r:id="rId4"/>
    <sheet name="法制" sheetId="5" r:id="rId5"/>
    <sheet name="通信员" sheetId="6" r:id="rId6"/>
    <sheet name="接警员" sheetId="7" r:id="rId7"/>
    <sheet name="战斗员" sheetId="8" r:id="rId8"/>
    <sheet name="驾驶员" sheetId="9" r:id="rId9"/>
    <sheet name="岗位调剂" sheetId="10" r:id="rId10"/>
    <sheet name="Sheet2" sheetId="11" r:id="rId11"/>
  </sheets>
  <definedNames/>
  <calcPr fullCalcOnLoad="1"/>
</workbook>
</file>

<file path=xl/sharedStrings.xml><?xml version="1.0" encoding="utf-8"?>
<sst xmlns="http://schemas.openxmlformats.org/spreadsheetml/2006/main" count="957" uniqueCount="305">
  <si>
    <t>2023年政府专职消防员招录考核成绩汇总表（审计员岗位）</t>
  </si>
  <si>
    <t>序号</t>
  </si>
  <si>
    <t>姓名</t>
  </si>
  <si>
    <t>报考    岗位</t>
  </si>
  <si>
    <t>性别</t>
  </si>
  <si>
    <t>学历</t>
  </si>
  <si>
    <t>跳绳</t>
  </si>
  <si>
    <t>得分</t>
  </si>
  <si>
    <t>1000米跑</t>
  </si>
  <si>
    <t>平板   支撑</t>
  </si>
  <si>
    <t>单杠引体向上</t>
  </si>
  <si>
    <t>立定   跳远</t>
  </si>
  <si>
    <t>10米X4往返跑</t>
  </si>
  <si>
    <t>体能总分</t>
  </si>
  <si>
    <t>笔试成绩</t>
  </si>
  <si>
    <t>面试成绩</t>
  </si>
  <si>
    <t>综合成绩</t>
  </si>
  <si>
    <t>体检结果</t>
  </si>
  <si>
    <t>政审结果</t>
  </si>
  <si>
    <t>是否录用</t>
  </si>
  <si>
    <t>莫雪姣</t>
  </si>
  <si>
    <t>审计员</t>
  </si>
  <si>
    <t>女</t>
  </si>
  <si>
    <t>本科</t>
  </si>
  <si>
    <t>2′30"</t>
  </si>
  <si>
    <t>合格</t>
  </si>
  <si>
    <t>是</t>
  </si>
  <si>
    <t>吴高禄</t>
  </si>
  <si>
    <t>男</t>
  </si>
  <si>
    <t>4′17"46</t>
  </si>
  <si>
    <t>9"93</t>
  </si>
  <si>
    <t>不合格</t>
  </si>
  <si>
    <t>否</t>
  </si>
  <si>
    <t>刘象荣</t>
  </si>
  <si>
    <t>3′10"</t>
  </si>
  <si>
    <t>放弃</t>
  </si>
  <si>
    <t>王泰倩</t>
  </si>
  <si>
    <t>3′05"</t>
  </si>
  <si>
    <t>龙飞燕</t>
  </si>
  <si>
    <t>2′21"</t>
  </si>
  <si>
    <t>符  哲</t>
  </si>
  <si>
    <t>5′09"61</t>
  </si>
  <si>
    <t>10"87</t>
  </si>
  <si>
    <t>覃  蕊</t>
  </si>
  <si>
    <t>2′26"</t>
  </si>
  <si>
    <t>黄琼娇</t>
  </si>
  <si>
    <t>1′52"</t>
  </si>
  <si>
    <t>杨  阳</t>
  </si>
  <si>
    <t>4′34"17</t>
  </si>
  <si>
    <t>12"61</t>
  </si>
  <si>
    <t>2023年政府专职消防员招录考核成绩汇总表（宣传员岗位）</t>
  </si>
  <si>
    <t>报考岗位</t>
  </si>
  <si>
    <t>性  别</t>
  </si>
  <si>
    <t>林婷豫</t>
  </si>
  <si>
    <t>全媒体中心专职宣传员</t>
  </si>
  <si>
    <t>2′06"</t>
  </si>
  <si>
    <t>王  喻</t>
  </si>
  <si>
    <t>2′02"</t>
  </si>
  <si>
    <t>王定昆</t>
  </si>
  <si>
    <t>4′26"45</t>
  </si>
  <si>
    <t>10"44</t>
  </si>
  <si>
    <t>2023年政府专职消防员招录考核成绩汇总表（档案管理员岗位）</t>
  </si>
  <si>
    <t>序  号</t>
  </si>
  <si>
    <t>报考   岗位</t>
  </si>
  <si>
    <r>
      <t xml:space="preserve">平板 </t>
    </r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>支撑</t>
    </r>
  </si>
  <si>
    <t>立定跳远</t>
  </si>
  <si>
    <t>宋婉莹</t>
  </si>
  <si>
    <t>档案管理员</t>
  </si>
  <si>
    <t>2′20"</t>
  </si>
  <si>
    <t>王一伊</t>
  </si>
  <si>
    <t>2′25"</t>
  </si>
  <si>
    <t>王孙磊</t>
  </si>
  <si>
    <t>4′15"14</t>
  </si>
  <si>
    <t>10′63"</t>
  </si>
  <si>
    <t>龙畴开</t>
  </si>
  <si>
    <t>4′35"00</t>
  </si>
  <si>
    <t>10′53"</t>
  </si>
  <si>
    <t>陈献章</t>
  </si>
  <si>
    <t>6′56"53</t>
  </si>
  <si>
    <t>10′80"</t>
  </si>
  <si>
    <t>陈  虹</t>
  </si>
  <si>
    <t>1′45"</t>
  </si>
  <si>
    <t>邓国灿</t>
  </si>
  <si>
    <t>4′19"90</t>
  </si>
  <si>
    <t>11′52"</t>
  </si>
  <si>
    <t>程庄粟</t>
  </si>
  <si>
    <t>5′29"97</t>
  </si>
  <si>
    <t>11′57"</t>
  </si>
  <si>
    <t>2023年政府专职消防员招录考核成绩汇总表（文秘岗位）</t>
  </si>
  <si>
    <t>学  历</t>
  </si>
  <si>
    <t>跳  绳</t>
  </si>
  <si>
    <t>是否
录用</t>
  </si>
  <si>
    <t>贺张珍</t>
  </si>
  <si>
    <t>文秘</t>
  </si>
  <si>
    <t>卢杨艳</t>
  </si>
  <si>
    <t>2′05"</t>
  </si>
  <si>
    <t>王寰柱</t>
  </si>
  <si>
    <t>4′09"68</t>
  </si>
  <si>
    <t>10"41</t>
  </si>
  <si>
    <t>2023年政府专职消防员招录考核成绩汇总表（法制员岗位）</t>
  </si>
  <si>
    <t>孙安嵘</t>
  </si>
  <si>
    <t>法制与社会工作人员</t>
  </si>
  <si>
    <t>3′49"77</t>
  </si>
  <si>
    <t>9"67</t>
  </si>
  <si>
    <t>2023年政府专职消防员招录考核成绩汇总表（通信员岗位）</t>
  </si>
  <si>
    <r>
      <t xml:space="preserve">报考 </t>
    </r>
    <r>
      <rPr>
        <b/>
        <sz val="12"/>
        <rFont val="宋体"/>
        <family val="0"/>
      </rPr>
      <t xml:space="preserve">  </t>
    </r>
    <r>
      <rPr>
        <b/>
        <sz val="12"/>
        <rFont val="宋体"/>
        <family val="0"/>
      </rPr>
      <t>岗位</t>
    </r>
  </si>
  <si>
    <t>李志伟</t>
  </si>
  <si>
    <t>通信员</t>
  </si>
  <si>
    <t>3′40"34</t>
  </si>
  <si>
    <t>9"92</t>
  </si>
  <si>
    <t>曾  雄</t>
  </si>
  <si>
    <t>3′57"29</t>
  </si>
  <si>
    <t>10"77</t>
  </si>
  <si>
    <t>2023年政府专职消防员招录考核成绩汇总表（接警员岗位）</t>
  </si>
  <si>
    <t>朱德晟</t>
  </si>
  <si>
    <t>接警调度员</t>
  </si>
  <si>
    <t>大专</t>
  </si>
  <si>
    <t>3′50"77</t>
  </si>
  <si>
    <t>10"24</t>
  </si>
  <si>
    <t>2023年政府专职消防员招录考核成绩汇总表（战斗员岗位）</t>
  </si>
  <si>
    <t>报考  岗位</t>
  </si>
  <si>
    <t>原地攀登六米拉梯</t>
  </si>
  <si>
    <t>成绩</t>
  </si>
  <si>
    <t>拖拽</t>
  </si>
  <si>
    <t>符传琦</t>
  </si>
  <si>
    <t>战斗员</t>
  </si>
  <si>
    <t>3′41"26</t>
  </si>
  <si>
    <t>9"71</t>
  </si>
  <si>
    <t>4"91</t>
  </si>
  <si>
    <t>优秀</t>
  </si>
  <si>
    <t>5"55</t>
  </si>
  <si>
    <t>王家鹏</t>
  </si>
  <si>
    <t>中专</t>
  </si>
  <si>
    <t>3′40"09</t>
  </si>
  <si>
    <t>9"74</t>
  </si>
  <si>
    <t>8"48</t>
  </si>
  <si>
    <t>5"20</t>
  </si>
  <si>
    <t>坟运鸿</t>
  </si>
  <si>
    <t>3′40"89</t>
  </si>
  <si>
    <t>9"62</t>
  </si>
  <si>
    <t>10"04</t>
  </si>
  <si>
    <t>良好</t>
  </si>
  <si>
    <t>4"18</t>
  </si>
  <si>
    <t>雷乃蓬</t>
  </si>
  <si>
    <t>3′51"10</t>
  </si>
  <si>
    <t>10"63</t>
  </si>
  <si>
    <t>12"55</t>
  </si>
  <si>
    <t>5"03</t>
  </si>
  <si>
    <t>马兴财</t>
  </si>
  <si>
    <t>4′00"49</t>
  </si>
  <si>
    <t>9"83</t>
  </si>
  <si>
    <t>7"41</t>
  </si>
  <si>
    <t>7"09</t>
  </si>
  <si>
    <t>梁安达</t>
  </si>
  <si>
    <t>3′40"46</t>
  </si>
  <si>
    <t>9"94</t>
  </si>
  <si>
    <t>6"05</t>
  </si>
  <si>
    <t>4"68</t>
  </si>
  <si>
    <t>刘海翔</t>
  </si>
  <si>
    <t>高中</t>
  </si>
  <si>
    <t>3′57"37</t>
  </si>
  <si>
    <t>9"18</t>
  </si>
  <si>
    <t>6"50</t>
  </si>
  <si>
    <t>5"71</t>
  </si>
  <si>
    <t>符永宇</t>
  </si>
  <si>
    <t>4′13"85</t>
  </si>
  <si>
    <t>10"50</t>
  </si>
  <si>
    <t>7"59</t>
  </si>
  <si>
    <t>8"20</t>
  </si>
  <si>
    <t>许宇芳</t>
  </si>
  <si>
    <t>5′20"74</t>
  </si>
  <si>
    <t>9"76</t>
  </si>
  <si>
    <t>7"49</t>
  </si>
  <si>
    <t>5"84</t>
  </si>
  <si>
    <t>苏琼赫</t>
  </si>
  <si>
    <t>4′23"59</t>
  </si>
  <si>
    <t>8"93</t>
  </si>
  <si>
    <t>6"09</t>
  </si>
  <si>
    <t>林洪儒</t>
  </si>
  <si>
    <t>3′55"17</t>
  </si>
  <si>
    <t>11"02</t>
  </si>
  <si>
    <t>13"20</t>
  </si>
  <si>
    <t>5"18</t>
  </si>
  <si>
    <t>符  利</t>
  </si>
  <si>
    <t>4′07"63</t>
  </si>
  <si>
    <t>10"74</t>
  </si>
  <si>
    <t>8"22</t>
  </si>
  <si>
    <t>殷传琼</t>
  </si>
  <si>
    <t>4′04"70</t>
  </si>
  <si>
    <t>8"65</t>
  </si>
  <si>
    <t>5"34</t>
  </si>
  <si>
    <t>吴乾芃</t>
  </si>
  <si>
    <t>4′08"33</t>
  </si>
  <si>
    <t>10"84</t>
  </si>
  <si>
    <t>5"65</t>
  </si>
  <si>
    <t>罗传程</t>
  </si>
  <si>
    <t>4′05"25</t>
  </si>
  <si>
    <t>8"10</t>
  </si>
  <si>
    <t>7"03</t>
  </si>
  <si>
    <t>王德民</t>
  </si>
  <si>
    <t>4′10"19</t>
  </si>
  <si>
    <t>9"14</t>
  </si>
  <si>
    <t>11"55</t>
  </si>
  <si>
    <t>5"69</t>
  </si>
  <si>
    <t>陈锦成</t>
  </si>
  <si>
    <t>4′47"58</t>
  </si>
  <si>
    <t>10"37</t>
  </si>
  <si>
    <t>11"48</t>
  </si>
  <si>
    <t>6"28</t>
  </si>
  <si>
    <t>王以楷</t>
  </si>
  <si>
    <t>4′13"20</t>
  </si>
  <si>
    <t>10"28</t>
  </si>
  <si>
    <t>8"59</t>
  </si>
  <si>
    <t>4"47</t>
  </si>
  <si>
    <t>符贻威</t>
  </si>
  <si>
    <t>3′55"81</t>
  </si>
  <si>
    <t>10"61</t>
  </si>
  <si>
    <t>10"66</t>
  </si>
  <si>
    <t>7"00</t>
  </si>
  <si>
    <t>陈贻琳</t>
  </si>
  <si>
    <t>初中</t>
  </si>
  <si>
    <t>4′05"04</t>
  </si>
  <si>
    <t>9"73</t>
  </si>
  <si>
    <t>13"30</t>
  </si>
  <si>
    <t>5"06</t>
  </si>
  <si>
    <t>王会勒</t>
  </si>
  <si>
    <t>4′17"93</t>
  </si>
  <si>
    <t>10"96</t>
  </si>
  <si>
    <t>6"20</t>
  </si>
  <si>
    <t>龚业果</t>
  </si>
  <si>
    <t>4′16"52</t>
  </si>
  <si>
    <t>10"21</t>
  </si>
  <si>
    <t>6"16</t>
  </si>
  <si>
    <t>5"62</t>
  </si>
  <si>
    <t>李鸿丰</t>
  </si>
  <si>
    <t>4′11"92</t>
  </si>
  <si>
    <t>10"54</t>
  </si>
  <si>
    <t>19"63</t>
  </si>
  <si>
    <t>中等</t>
  </si>
  <si>
    <t>8"18</t>
  </si>
  <si>
    <t>黄振武</t>
  </si>
  <si>
    <t>4′54"22</t>
  </si>
  <si>
    <t>10"92</t>
  </si>
  <si>
    <t>12"70</t>
  </si>
  <si>
    <t>8"47</t>
  </si>
  <si>
    <t>王  川</t>
  </si>
  <si>
    <t>4′24"44</t>
  </si>
  <si>
    <t>10"88</t>
  </si>
  <si>
    <t>9"23</t>
  </si>
  <si>
    <t>5"90</t>
  </si>
  <si>
    <t>陈崇熙</t>
  </si>
  <si>
    <t>5′17"62</t>
  </si>
  <si>
    <t>10"62</t>
  </si>
  <si>
    <t>8"80</t>
  </si>
  <si>
    <t>6"56</t>
  </si>
  <si>
    <t>冯家杰</t>
  </si>
  <si>
    <t>4′01"78</t>
  </si>
  <si>
    <t>11"20</t>
  </si>
  <si>
    <t>7"79</t>
  </si>
  <si>
    <t>4"53</t>
  </si>
  <si>
    <t>补录候选</t>
  </si>
  <si>
    <t>陈钊渔</t>
  </si>
  <si>
    <t>4′33"58</t>
  </si>
  <si>
    <t>10"60</t>
  </si>
  <si>
    <t>8"09</t>
  </si>
  <si>
    <t>6"80</t>
  </si>
  <si>
    <t>曾祥森</t>
  </si>
  <si>
    <t>4′08"61</t>
  </si>
  <si>
    <t>15"54</t>
  </si>
  <si>
    <t>7"35</t>
  </si>
  <si>
    <t>李祖奋</t>
  </si>
  <si>
    <t>4′52"07</t>
  </si>
  <si>
    <t>11"32</t>
  </si>
  <si>
    <t>11"63</t>
  </si>
  <si>
    <t>5"97</t>
  </si>
  <si>
    <t>2023年政府专职消防员招录考核成绩汇总表（驾驶员岗位）</t>
  </si>
  <si>
    <r>
      <t xml:space="preserve">报考 </t>
    </r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>岗位</t>
    </r>
  </si>
  <si>
    <t>侧方位停车</t>
  </si>
  <si>
    <t>倒车入库</t>
  </si>
  <si>
    <t>陈泽贤</t>
  </si>
  <si>
    <t>驾驶员</t>
  </si>
  <si>
    <t>3′51"50</t>
  </si>
  <si>
    <t>9"57</t>
  </si>
  <si>
    <t>林芳升</t>
  </si>
  <si>
    <t>4′14"59</t>
  </si>
  <si>
    <t>陈兴鑫</t>
  </si>
  <si>
    <t>4′25"35</t>
  </si>
  <si>
    <t>10"14</t>
  </si>
  <si>
    <t>覃茂宽</t>
  </si>
  <si>
    <t>4′27"42</t>
  </si>
  <si>
    <t>10"36</t>
  </si>
  <si>
    <t>李根敏</t>
  </si>
  <si>
    <t>4′25"94</t>
  </si>
  <si>
    <t>10"80</t>
  </si>
  <si>
    <t>2023年政府专职消防员招录考核成绩汇总表（岗位调剂）</t>
  </si>
  <si>
    <t>岗位调剂</t>
  </si>
  <si>
    <t>单杠引 体向上</t>
  </si>
  <si>
    <t>笔试  成绩</t>
  </si>
  <si>
    <t>综合  成绩</t>
  </si>
  <si>
    <t>接警员</t>
  </si>
  <si>
    <t>档案 管理员</t>
  </si>
  <si>
    <t>岗哨卫兵</t>
  </si>
  <si>
    <t>安保楼    管理员</t>
  </si>
  <si>
    <t>跳绳50</t>
  </si>
  <si>
    <t>平板支撑2′26"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</si>
</sst>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_ᴃ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2"/>
      <name val="Calibri"/>
      <family val="2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/>
      <bottom style="thin"/>
    </border>
    <border>
      <left>
        <color indexed="63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0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vertical="center"/>
    </xf>
    <xf numFmtId="176" fontId="0" fillId="0" borderId="26" xfId="0" applyNumberForma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/>
    </xf>
    <xf numFmtId="177" fontId="4" fillId="0" borderId="12" xfId="0" applyNumberFormat="1" applyFont="1" applyBorder="1" applyAlignment="1">
      <alignment horizontal="center" vertical="center"/>
    </xf>
    <xf numFmtId="176" fontId="4" fillId="0" borderId="26" xfId="0" applyNumberFormat="1" applyFont="1" applyBorder="1" applyAlignment="1">
      <alignment horizontal="center" vertical="center"/>
    </xf>
    <xf numFmtId="177" fontId="4" fillId="0" borderId="26" xfId="0" applyNumberFormat="1" applyFont="1" applyBorder="1" applyAlignment="1">
      <alignment horizontal="center" vertical="center"/>
    </xf>
    <xf numFmtId="0" fontId="0" fillId="0" borderId="19" xfId="0" applyBorder="1" applyAlignment="1">
      <alignment vertical="center" wrapText="1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3" fillId="0" borderId="3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6" xfId="0" applyBorder="1" applyAlignment="1">
      <alignment horizontal="right" vertical="center"/>
    </xf>
    <xf numFmtId="0" fontId="0" fillId="0" borderId="24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40" fillId="0" borderId="14" xfId="0" applyFont="1" applyBorder="1" applyAlignment="1">
      <alignment vertical="center" wrapText="1"/>
    </xf>
    <xf numFmtId="0" fontId="0" fillId="0" borderId="26" xfId="0" applyBorder="1" applyAlignment="1">
      <alignment horizontal="right" vertical="center" wrapText="1"/>
    </xf>
    <xf numFmtId="0" fontId="40" fillId="0" borderId="14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40" fillId="0" borderId="14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40" fillId="0" borderId="31" xfId="0" applyFont="1" applyBorder="1" applyAlignment="1">
      <alignment vertical="center"/>
    </xf>
    <xf numFmtId="0" fontId="0" fillId="0" borderId="32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1"/>
  <sheetViews>
    <sheetView tabSelected="1" zoomScale="85" zoomScaleNormal="85" workbookViewId="0" topLeftCell="A1">
      <selection activeCell="G23" sqref="G23"/>
    </sheetView>
  </sheetViews>
  <sheetFormatPr defaultColWidth="9.00390625" defaultRowHeight="15"/>
  <cols>
    <col min="1" max="1" width="4.140625" style="0" customWidth="1"/>
    <col min="2" max="2" width="6.8515625" style="0" customWidth="1"/>
    <col min="3" max="3" width="7.421875" style="0" customWidth="1"/>
    <col min="4" max="4" width="5.28125" style="0" customWidth="1"/>
    <col min="5" max="5" width="6.00390625" style="0" customWidth="1"/>
    <col min="6" max="6" width="5.421875" style="0" customWidth="1"/>
    <col min="7" max="7" width="5.140625" style="0" customWidth="1"/>
    <col min="9" max="9" width="5.421875" style="0" customWidth="1"/>
    <col min="10" max="10" width="7.421875" style="0" customWidth="1"/>
    <col min="11" max="11" width="5.8515625" style="0" customWidth="1"/>
    <col min="12" max="12" width="7.8515625" style="0" customWidth="1"/>
    <col min="13" max="13" width="5.421875" style="0" customWidth="1"/>
    <col min="14" max="14" width="6.421875" style="0" customWidth="1"/>
    <col min="15" max="15" width="5.421875" style="0" customWidth="1"/>
    <col min="16" max="16" width="8.00390625" style="0" customWidth="1"/>
    <col min="17" max="17" width="5.8515625" style="0" customWidth="1"/>
    <col min="18" max="18" width="6.421875" style="0" customWidth="1"/>
    <col min="19" max="20" width="6.28125" style="0" customWidth="1"/>
    <col min="21" max="22" width="6.421875" style="0" customWidth="1"/>
    <col min="24" max="24" width="5.8515625" style="0" customWidth="1"/>
    <col min="25" max="25" width="5.140625" style="0" customWidth="1"/>
    <col min="26" max="26" width="6.140625" style="0" customWidth="1"/>
  </cols>
  <sheetData>
    <row r="1" spans="1:26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3.75" customHeight="1">
      <c r="A2" s="64" t="s">
        <v>1</v>
      </c>
      <c r="B2" s="65" t="s">
        <v>2</v>
      </c>
      <c r="C2" s="20" t="s">
        <v>3</v>
      </c>
      <c r="D2" s="65" t="s">
        <v>4</v>
      </c>
      <c r="E2" s="65" t="s">
        <v>5</v>
      </c>
      <c r="F2" s="65" t="s">
        <v>6</v>
      </c>
      <c r="G2" s="65" t="s">
        <v>7</v>
      </c>
      <c r="H2" s="65" t="s">
        <v>8</v>
      </c>
      <c r="I2" s="65" t="s">
        <v>7</v>
      </c>
      <c r="J2" s="20" t="s">
        <v>9</v>
      </c>
      <c r="K2" s="20" t="s">
        <v>7</v>
      </c>
      <c r="L2" s="20" t="s">
        <v>10</v>
      </c>
      <c r="M2" s="20" t="s">
        <v>7</v>
      </c>
      <c r="N2" s="20" t="s">
        <v>11</v>
      </c>
      <c r="O2" s="20" t="s">
        <v>7</v>
      </c>
      <c r="P2" s="20" t="s">
        <v>12</v>
      </c>
      <c r="Q2" s="25" t="s">
        <v>7</v>
      </c>
      <c r="R2" s="67" t="s">
        <v>13</v>
      </c>
      <c r="S2" s="39" t="s">
        <v>14</v>
      </c>
      <c r="T2" s="25" t="s">
        <v>7</v>
      </c>
      <c r="U2" s="25" t="s">
        <v>15</v>
      </c>
      <c r="V2" s="25" t="s">
        <v>7</v>
      </c>
      <c r="W2" s="68" t="s">
        <v>16</v>
      </c>
      <c r="X2" s="53" t="s">
        <v>17</v>
      </c>
      <c r="Y2" s="20" t="s">
        <v>18</v>
      </c>
      <c r="Z2" s="20" t="s">
        <v>19</v>
      </c>
    </row>
    <row r="3" spans="1:26" ht="19.5" customHeight="1">
      <c r="A3" s="21">
        <v>1</v>
      </c>
      <c r="B3" s="5" t="s">
        <v>20</v>
      </c>
      <c r="C3" s="5" t="s">
        <v>21</v>
      </c>
      <c r="D3" s="5" t="s">
        <v>22</v>
      </c>
      <c r="E3" s="5" t="s">
        <v>23</v>
      </c>
      <c r="F3" s="5">
        <v>22</v>
      </c>
      <c r="G3" s="5">
        <v>0</v>
      </c>
      <c r="H3" s="5"/>
      <c r="I3" s="5"/>
      <c r="J3" s="5" t="s">
        <v>24</v>
      </c>
      <c r="K3" s="5">
        <v>15</v>
      </c>
      <c r="L3" s="5"/>
      <c r="M3" s="5"/>
      <c r="N3" s="10"/>
      <c r="O3" s="10"/>
      <c r="P3" s="5"/>
      <c r="Q3" s="10"/>
      <c r="R3" s="10">
        <f>G3+I3+K3+M3+O3+Q3</f>
        <v>15</v>
      </c>
      <c r="S3" s="10">
        <v>80</v>
      </c>
      <c r="T3" s="10">
        <v>34</v>
      </c>
      <c r="U3" s="10">
        <v>89</v>
      </c>
      <c r="V3" s="13">
        <v>26.7</v>
      </c>
      <c r="W3" s="69">
        <v>75.7</v>
      </c>
      <c r="X3" s="14" t="s">
        <v>25</v>
      </c>
      <c r="Y3" s="15" t="s">
        <v>25</v>
      </c>
      <c r="Z3" s="15" t="s">
        <v>26</v>
      </c>
    </row>
    <row r="4" spans="1:26" ht="15.75">
      <c r="A4" s="21">
        <v>2</v>
      </c>
      <c r="B4" s="5" t="s">
        <v>27</v>
      </c>
      <c r="C4" s="5" t="s">
        <v>21</v>
      </c>
      <c r="D4" s="5" t="s">
        <v>28</v>
      </c>
      <c r="E4" s="5" t="s">
        <v>23</v>
      </c>
      <c r="F4" s="5"/>
      <c r="G4" s="5"/>
      <c r="H4" s="4" t="s">
        <v>29</v>
      </c>
      <c r="I4" s="4">
        <v>2</v>
      </c>
      <c r="J4" s="10"/>
      <c r="K4" s="10"/>
      <c r="L4" s="5">
        <v>6</v>
      </c>
      <c r="M4" s="5">
        <v>7</v>
      </c>
      <c r="N4" s="51">
        <v>2.52</v>
      </c>
      <c r="O4" s="51">
        <v>9</v>
      </c>
      <c r="P4" s="5" t="s">
        <v>30</v>
      </c>
      <c r="Q4" s="10">
        <v>9</v>
      </c>
      <c r="R4" s="10">
        <f>G4+I4+K4+M4+O4+Q4</f>
        <v>27</v>
      </c>
      <c r="S4" s="10">
        <v>65</v>
      </c>
      <c r="T4" s="10">
        <v>26</v>
      </c>
      <c r="U4" s="10">
        <v>71.2</v>
      </c>
      <c r="V4" s="13">
        <v>21.36</v>
      </c>
      <c r="W4" s="69">
        <f>S4*0.4+U4*0.3+R4</f>
        <v>74.36</v>
      </c>
      <c r="X4" s="14" t="s">
        <v>31</v>
      </c>
      <c r="Y4" s="15" t="s">
        <v>25</v>
      </c>
      <c r="Z4" s="15" t="s">
        <v>32</v>
      </c>
    </row>
    <row r="5" spans="1:26" ht="18.75" customHeight="1">
      <c r="A5" s="21">
        <v>3</v>
      </c>
      <c r="B5" s="5" t="s">
        <v>33</v>
      </c>
      <c r="C5" s="5" t="s">
        <v>21</v>
      </c>
      <c r="D5" s="5" t="s">
        <v>22</v>
      </c>
      <c r="E5" s="5" t="s">
        <v>23</v>
      </c>
      <c r="F5" s="5">
        <v>85</v>
      </c>
      <c r="G5" s="5">
        <v>5</v>
      </c>
      <c r="H5" s="5"/>
      <c r="I5" s="5"/>
      <c r="J5" s="48" t="s">
        <v>34</v>
      </c>
      <c r="K5" s="48">
        <v>15</v>
      </c>
      <c r="L5" s="5"/>
      <c r="M5" s="5"/>
      <c r="N5" s="10"/>
      <c r="O5" s="10"/>
      <c r="P5" s="5"/>
      <c r="Q5" s="10"/>
      <c r="R5" s="10">
        <f>G5+I5+K5+M5+O5+Q5</f>
        <v>20</v>
      </c>
      <c r="S5" s="10">
        <v>64.5</v>
      </c>
      <c r="T5" s="10">
        <v>25.8</v>
      </c>
      <c r="U5" s="10">
        <v>80</v>
      </c>
      <c r="V5" s="13">
        <v>24</v>
      </c>
      <c r="W5" s="69">
        <f>S5*0.4+U5*0.3+R5</f>
        <v>69.8</v>
      </c>
      <c r="X5" s="58" t="s">
        <v>35</v>
      </c>
      <c r="Y5" s="60"/>
      <c r="Z5" s="15" t="s">
        <v>32</v>
      </c>
    </row>
    <row r="6" spans="1:26" ht="19.5" customHeight="1">
      <c r="A6" s="21">
        <v>4</v>
      </c>
      <c r="B6" s="5" t="s">
        <v>36</v>
      </c>
      <c r="C6" s="5" t="s">
        <v>21</v>
      </c>
      <c r="D6" s="5" t="s">
        <v>22</v>
      </c>
      <c r="E6" s="5" t="s">
        <v>23</v>
      </c>
      <c r="F6" s="5">
        <v>52</v>
      </c>
      <c r="G6" s="5">
        <v>2</v>
      </c>
      <c r="H6" s="5"/>
      <c r="I6" s="5"/>
      <c r="J6" s="5" t="s">
        <v>37</v>
      </c>
      <c r="K6" s="5">
        <v>15</v>
      </c>
      <c r="L6" s="5"/>
      <c r="M6" s="5"/>
      <c r="N6" s="10"/>
      <c r="O6" s="10"/>
      <c r="P6" s="5"/>
      <c r="Q6" s="10"/>
      <c r="R6" s="10">
        <f aca="true" t="shared" si="0" ref="R6:R11">G6+I6+K6+M6+O6+Q6</f>
        <v>17</v>
      </c>
      <c r="S6" s="10">
        <v>58</v>
      </c>
      <c r="T6" s="10">
        <v>23.200000000000003</v>
      </c>
      <c r="U6" s="10">
        <v>77.2</v>
      </c>
      <c r="V6" s="13">
        <v>23.16</v>
      </c>
      <c r="W6" s="69">
        <f aca="true" t="shared" si="1" ref="W6:W11">S6*0.4+U6*0.3+R6</f>
        <v>63.36</v>
      </c>
      <c r="X6" s="58" t="s">
        <v>35</v>
      </c>
      <c r="Y6" s="60"/>
      <c r="Z6" s="15" t="s">
        <v>32</v>
      </c>
    </row>
    <row r="7" spans="1:26" ht="15" customHeight="1">
      <c r="A7" s="21">
        <v>5</v>
      </c>
      <c r="B7" s="5" t="s">
        <v>38</v>
      </c>
      <c r="C7" s="5" t="s">
        <v>21</v>
      </c>
      <c r="D7" s="5" t="s">
        <v>22</v>
      </c>
      <c r="E7" s="5" t="s">
        <v>23</v>
      </c>
      <c r="F7" s="5">
        <v>66</v>
      </c>
      <c r="G7" s="5">
        <v>3</v>
      </c>
      <c r="H7" s="5"/>
      <c r="I7" s="5"/>
      <c r="J7" s="5" t="s">
        <v>39</v>
      </c>
      <c r="K7" s="5">
        <v>15</v>
      </c>
      <c r="L7" s="5"/>
      <c r="M7" s="5"/>
      <c r="N7" s="10"/>
      <c r="O7" s="10"/>
      <c r="P7" s="5"/>
      <c r="Q7" s="10"/>
      <c r="R7" s="10">
        <f t="shared" si="0"/>
        <v>18</v>
      </c>
      <c r="S7" s="10">
        <v>54.5</v>
      </c>
      <c r="T7" s="10">
        <v>21.8</v>
      </c>
      <c r="U7" s="10">
        <v>74.6</v>
      </c>
      <c r="V7" s="13">
        <v>22.38</v>
      </c>
      <c r="W7" s="69">
        <f t="shared" si="1"/>
        <v>62.18</v>
      </c>
      <c r="X7" s="58" t="s">
        <v>35</v>
      </c>
      <c r="Y7" s="60"/>
      <c r="Z7" s="15" t="s">
        <v>32</v>
      </c>
    </row>
    <row r="8" spans="1:26" ht="15.75">
      <c r="A8" s="21">
        <v>6</v>
      </c>
      <c r="B8" s="5" t="s">
        <v>40</v>
      </c>
      <c r="C8" s="5" t="s">
        <v>21</v>
      </c>
      <c r="D8" s="5" t="s">
        <v>28</v>
      </c>
      <c r="E8" s="5" t="s">
        <v>23</v>
      </c>
      <c r="F8" s="5"/>
      <c r="G8" s="5"/>
      <c r="H8" s="5" t="s">
        <v>41</v>
      </c>
      <c r="I8" s="5">
        <v>0</v>
      </c>
      <c r="J8" s="5"/>
      <c r="K8" s="5"/>
      <c r="L8" s="5">
        <v>1</v>
      </c>
      <c r="M8" s="5">
        <v>2</v>
      </c>
      <c r="N8" s="51">
        <v>2.29</v>
      </c>
      <c r="O8" s="51">
        <v>5</v>
      </c>
      <c r="P8" s="5" t="s">
        <v>42</v>
      </c>
      <c r="Q8" s="10">
        <v>6</v>
      </c>
      <c r="R8" s="10">
        <f t="shared" si="0"/>
        <v>13</v>
      </c>
      <c r="S8" s="10">
        <v>63.5</v>
      </c>
      <c r="T8" s="10">
        <v>25.4</v>
      </c>
      <c r="U8" s="10">
        <v>73.8</v>
      </c>
      <c r="V8" s="13">
        <v>22.139999999999997</v>
      </c>
      <c r="W8" s="69">
        <f t="shared" si="1"/>
        <v>60.54</v>
      </c>
      <c r="X8" s="14" t="s">
        <v>25</v>
      </c>
      <c r="Y8" s="15" t="s">
        <v>25</v>
      </c>
      <c r="Z8" s="15" t="s">
        <v>32</v>
      </c>
    </row>
    <row r="9" spans="1:26" ht="18" customHeight="1">
      <c r="A9" s="21">
        <v>7</v>
      </c>
      <c r="B9" s="5" t="s">
        <v>43</v>
      </c>
      <c r="C9" s="5" t="s">
        <v>21</v>
      </c>
      <c r="D9" s="5" t="s">
        <v>22</v>
      </c>
      <c r="E9" s="5" t="s">
        <v>23</v>
      </c>
      <c r="F9" s="5">
        <v>50</v>
      </c>
      <c r="G9" s="5">
        <v>2</v>
      </c>
      <c r="H9" s="5"/>
      <c r="I9" s="5"/>
      <c r="J9" s="5" t="s">
        <v>44</v>
      </c>
      <c r="K9" s="5">
        <v>15</v>
      </c>
      <c r="L9" s="5"/>
      <c r="M9" s="5"/>
      <c r="N9" s="10"/>
      <c r="O9" s="10"/>
      <c r="P9" s="5"/>
      <c r="Q9" s="10"/>
      <c r="R9" s="10">
        <f t="shared" si="0"/>
        <v>17</v>
      </c>
      <c r="S9" s="10">
        <v>51.5</v>
      </c>
      <c r="T9" s="10">
        <v>20.6</v>
      </c>
      <c r="U9" s="10">
        <v>74.4</v>
      </c>
      <c r="V9" s="13">
        <v>22.32</v>
      </c>
      <c r="W9" s="69">
        <f t="shared" si="1"/>
        <v>59.92</v>
      </c>
      <c r="X9" s="14" t="s">
        <v>25</v>
      </c>
      <c r="Y9" s="15" t="s">
        <v>25</v>
      </c>
      <c r="Z9" s="15" t="s">
        <v>32</v>
      </c>
    </row>
    <row r="10" spans="1:26" ht="15.75" customHeight="1">
      <c r="A10" s="21">
        <v>8</v>
      </c>
      <c r="B10" s="5" t="s">
        <v>45</v>
      </c>
      <c r="C10" s="5" t="s">
        <v>21</v>
      </c>
      <c r="D10" s="5" t="s">
        <v>22</v>
      </c>
      <c r="E10" s="5" t="s">
        <v>23</v>
      </c>
      <c r="F10" s="5">
        <v>82</v>
      </c>
      <c r="G10" s="5">
        <v>5</v>
      </c>
      <c r="H10" s="5"/>
      <c r="I10" s="5"/>
      <c r="J10" s="5" t="s">
        <v>46</v>
      </c>
      <c r="K10" s="5">
        <v>11</v>
      </c>
      <c r="L10" s="5"/>
      <c r="M10" s="5"/>
      <c r="N10" s="10"/>
      <c r="O10" s="10"/>
      <c r="P10" s="5"/>
      <c r="Q10" s="10"/>
      <c r="R10" s="10">
        <f t="shared" si="0"/>
        <v>16</v>
      </c>
      <c r="S10" s="10">
        <v>54.5</v>
      </c>
      <c r="T10" s="10">
        <v>21.8</v>
      </c>
      <c r="U10" s="10">
        <v>69.2</v>
      </c>
      <c r="V10" s="13">
        <v>20.76</v>
      </c>
      <c r="W10" s="69">
        <f t="shared" si="1"/>
        <v>58.56</v>
      </c>
      <c r="X10" s="58" t="s">
        <v>35</v>
      </c>
      <c r="Y10" s="60"/>
      <c r="Z10" s="15" t="s">
        <v>32</v>
      </c>
    </row>
    <row r="11" spans="1:26" ht="16.5">
      <c r="A11" s="21">
        <v>9</v>
      </c>
      <c r="B11" s="66" t="s">
        <v>47</v>
      </c>
      <c r="C11" s="66" t="s">
        <v>21</v>
      </c>
      <c r="D11" s="66" t="s">
        <v>28</v>
      </c>
      <c r="E11" s="66" t="s">
        <v>23</v>
      </c>
      <c r="F11" s="66"/>
      <c r="G11" s="66"/>
      <c r="H11" s="66" t="s">
        <v>48</v>
      </c>
      <c r="I11" s="66">
        <v>1</v>
      </c>
      <c r="J11" s="66"/>
      <c r="K11" s="66"/>
      <c r="L11" s="66">
        <v>0</v>
      </c>
      <c r="M11" s="66">
        <v>0</v>
      </c>
      <c r="N11" s="66">
        <v>2.02</v>
      </c>
      <c r="O11" s="66">
        <v>1</v>
      </c>
      <c r="P11" s="23" t="s">
        <v>49</v>
      </c>
      <c r="Q11" s="23">
        <v>3</v>
      </c>
      <c r="R11" s="23">
        <f t="shared" si="0"/>
        <v>5</v>
      </c>
      <c r="S11" s="23">
        <v>65.5</v>
      </c>
      <c r="T11" s="23">
        <v>26.200000000000003</v>
      </c>
      <c r="U11" s="23">
        <v>75.8</v>
      </c>
      <c r="V11" s="45">
        <v>22.74</v>
      </c>
      <c r="W11" s="43">
        <f t="shared" si="1"/>
        <v>53.94</v>
      </c>
      <c r="X11" s="58" t="s">
        <v>35</v>
      </c>
      <c r="Y11" s="60"/>
      <c r="Z11" s="15" t="s">
        <v>32</v>
      </c>
    </row>
  </sheetData>
  <sheetProtection/>
  <mergeCells count="6">
    <mergeCell ref="A1:Z1"/>
    <mergeCell ref="X5:Y5"/>
    <mergeCell ref="X6:Y6"/>
    <mergeCell ref="X7:Y7"/>
    <mergeCell ref="X10:Y10"/>
    <mergeCell ref="X11:Y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6"/>
  <sheetViews>
    <sheetView zoomScale="85" zoomScaleNormal="85" zoomScaleSheetLayoutView="100" workbookViewId="0" topLeftCell="A1">
      <selection activeCell="N14" sqref="N14"/>
    </sheetView>
  </sheetViews>
  <sheetFormatPr defaultColWidth="9.00390625" defaultRowHeight="15"/>
  <cols>
    <col min="1" max="1" width="4.57421875" style="0" customWidth="1"/>
    <col min="2" max="2" width="7.421875" style="0" customWidth="1"/>
    <col min="3" max="3" width="6.7109375" style="0" customWidth="1"/>
    <col min="5" max="5" width="5.140625" style="0" customWidth="1"/>
    <col min="6" max="6" width="5.8515625" style="0" customWidth="1"/>
    <col min="8" max="8" width="5.28125" style="0" customWidth="1"/>
    <col min="10" max="10" width="5.00390625" style="0" customWidth="1"/>
    <col min="11" max="11" width="6.28125" style="0" customWidth="1"/>
    <col min="12" max="12" width="4.421875" style="0" customWidth="1"/>
    <col min="14" max="14" width="4.8515625" style="0" customWidth="1"/>
    <col min="15" max="15" width="5.57421875" style="0" customWidth="1"/>
    <col min="16" max="16" width="6.421875" style="0" customWidth="1"/>
    <col min="17" max="17" width="6.57421875" style="0" customWidth="1"/>
    <col min="18" max="18" width="6.00390625" style="0" customWidth="1"/>
    <col min="19" max="20" width="7.28125" style="0" customWidth="1"/>
    <col min="21" max="21" width="6.00390625" style="0" customWidth="1"/>
    <col min="22" max="22" width="6.28125" style="0" customWidth="1"/>
    <col min="23" max="23" width="5.8515625" style="0" customWidth="1"/>
  </cols>
  <sheetData>
    <row r="1" spans="1:22" ht="26.25">
      <c r="A1" s="1" t="s">
        <v>294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3" ht="29.25">
      <c r="A2" s="2" t="s">
        <v>1</v>
      </c>
      <c r="B2" s="3" t="s">
        <v>2</v>
      </c>
      <c r="C2" s="3" t="s">
        <v>120</v>
      </c>
      <c r="D2" s="3" t="s">
        <v>295</v>
      </c>
      <c r="E2" s="3" t="s">
        <v>4</v>
      </c>
      <c r="F2" s="3" t="s">
        <v>5</v>
      </c>
      <c r="G2" s="3" t="s">
        <v>8</v>
      </c>
      <c r="H2" s="3" t="s">
        <v>7</v>
      </c>
      <c r="I2" s="3" t="s">
        <v>296</v>
      </c>
      <c r="J2" s="3" t="s">
        <v>7</v>
      </c>
      <c r="K2" s="3" t="s">
        <v>65</v>
      </c>
      <c r="L2" s="3" t="s">
        <v>7</v>
      </c>
      <c r="M2" s="3" t="s">
        <v>12</v>
      </c>
      <c r="N2" s="9" t="s">
        <v>7</v>
      </c>
      <c r="O2" s="9" t="s">
        <v>13</v>
      </c>
      <c r="P2" s="3" t="s">
        <v>297</v>
      </c>
      <c r="Q2" s="3" t="s">
        <v>7</v>
      </c>
      <c r="R2" s="3" t="s">
        <v>15</v>
      </c>
      <c r="S2" s="3" t="s">
        <v>7</v>
      </c>
      <c r="T2" s="3" t="s">
        <v>298</v>
      </c>
      <c r="U2" s="3" t="s">
        <v>17</v>
      </c>
      <c r="V2" s="3" t="s">
        <v>18</v>
      </c>
      <c r="W2" s="12" t="s">
        <v>19</v>
      </c>
    </row>
    <row r="3" spans="1:23" ht="25.5" customHeight="1">
      <c r="A3" s="4">
        <v>1</v>
      </c>
      <c r="B3" s="5" t="s">
        <v>110</v>
      </c>
      <c r="C3" s="5" t="s">
        <v>107</v>
      </c>
      <c r="D3" s="5" t="s">
        <v>299</v>
      </c>
      <c r="E3" s="5" t="s">
        <v>28</v>
      </c>
      <c r="F3" s="5" t="s">
        <v>23</v>
      </c>
      <c r="G3" s="5" t="s">
        <v>111</v>
      </c>
      <c r="H3" s="5">
        <v>6</v>
      </c>
      <c r="I3" s="5">
        <v>11</v>
      </c>
      <c r="J3" s="5">
        <v>10</v>
      </c>
      <c r="K3" s="5">
        <v>2.36</v>
      </c>
      <c r="L3" s="5">
        <v>6</v>
      </c>
      <c r="M3" s="5" t="s">
        <v>112</v>
      </c>
      <c r="N3" s="5">
        <v>7</v>
      </c>
      <c r="O3" s="5">
        <f>N3+L3+J3+H3</f>
        <v>29</v>
      </c>
      <c r="P3" s="5">
        <v>59.5</v>
      </c>
      <c r="Q3" s="5">
        <v>23.8</v>
      </c>
      <c r="R3" s="5">
        <v>64.8</v>
      </c>
      <c r="S3" s="5">
        <v>19.44</v>
      </c>
      <c r="T3" s="5" t="e">
        <f>P3*0.4+R3*0.3+#REF!</f>
        <v>#REF!</v>
      </c>
      <c r="U3" s="5" t="s">
        <v>25</v>
      </c>
      <c r="V3" s="5" t="s">
        <v>25</v>
      </c>
      <c r="W3" s="5" t="s">
        <v>26</v>
      </c>
    </row>
    <row r="4" spans="1:23" ht="27.75" customHeight="1">
      <c r="A4" s="4">
        <v>2</v>
      </c>
      <c r="B4" s="5" t="s">
        <v>77</v>
      </c>
      <c r="C4" s="5" t="s">
        <v>300</v>
      </c>
      <c r="D4" s="4" t="s">
        <v>301</v>
      </c>
      <c r="E4" s="5" t="s">
        <v>28</v>
      </c>
      <c r="F4" s="5" t="s">
        <v>23</v>
      </c>
      <c r="G4" s="5" t="s">
        <v>78</v>
      </c>
      <c r="H4" s="5">
        <v>0</v>
      </c>
      <c r="I4" s="5">
        <v>10</v>
      </c>
      <c r="J4" s="5">
        <v>9</v>
      </c>
      <c r="K4" s="4">
        <v>2.01</v>
      </c>
      <c r="L4" s="4">
        <v>1</v>
      </c>
      <c r="M4" s="5" t="s">
        <v>79</v>
      </c>
      <c r="N4" s="10">
        <v>7</v>
      </c>
      <c r="O4" s="10">
        <v>17</v>
      </c>
      <c r="P4" s="10">
        <v>62</v>
      </c>
      <c r="Q4" s="10">
        <v>24.8</v>
      </c>
      <c r="R4" s="10">
        <v>75.8</v>
      </c>
      <c r="S4" s="13">
        <v>22.74</v>
      </c>
      <c r="T4" s="4">
        <v>64.54</v>
      </c>
      <c r="U4" s="14" t="s">
        <v>25</v>
      </c>
      <c r="V4" s="15" t="s">
        <v>25</v>
      </c>
      <c r="W4" s="5" t="s">
        <v>26</v>
      </c>
    </row>
    <row r="5" spans="1:23" ht="21.75" customHeight="1">
      <c r="A5" s="4">
        <v>3</v>
      </c>
      <c r="B5" s="5" t="s">
        <v>40</v>
      </c>
      <c r="C5" s="5" t="s">
        <v>21</v>
      </c>
      <c r="D5" s="4" t="s">
        <v>301</v>
      </c>
      <c r="E5" s="5" t="s">
        <v>28</v>
      </c>
      <c r="F5" s="5" t="s">
        <v>23</v>
      </c>
      <c r="G5" s="5" t="s">
        <v>41</v>
      </c>
      <c r="H5" s="5">
        <v>0</v>
      </c>
      <c r="I5" s="5">
        <v>1</v>
      </c>
      <c r="J5" s="5">
        <v>2</v>
      </c>
      <c r="K5" s="4">
        <v>2.29</v>
      </c>
      <c r="L5" s="4">
        <v>5</v>
      </c>
      <c r="M5" s="5" t="s">
        <v>42</v>
      </c>
      <c r="N5" s="10">
        <v>6</v>
      </c>
      <c r="O5" s="10">
        <v>13</v>
      </c>
      <c r="P5" s="10">
        <v>63.5</v>
      </c>
      <c r="Q5" s="10">
        <v>25.4</v>
      </c>
      <c r="R5" s="10">
        <v>73.8</v>
      </c>
      <c r="S5" s="13">
        <v>22.139999999999997</v>
      </c>
      <c r="T5" s="4">
        <f>P5*0.4+R5*0.3+O5</f>
        <v>60.54</v>
      </c>
      <c r="U5" s="14" t="s">
        <v>25</v>
      </c>
      <c r="V5" s="15" t="s">
        <v>25</v>
      </c>
      <c r="W5" s="5" t="s">
        <v>26</v>
      </c>
    </row>
    <row r="6" spans="1:23" ht="31.5" customHeight="1">
      <c r="A6" s="4">
        <v>4</v>
      </c>
      <c r="B6" s="6" t="s">
        <v>43</v>
      </c>
      <c r="C6" s="6" t="s">
        <v>21</v>
      </c>
      <c r="D6" s="7" t="s">
        <v>302</v>
      </c>
      <c r="E6" s="8" t="s">
        <v>22</v>
      </c>
      <c r="F6" s="8" t="s">
        <v>23</v>
      </c>
      <c r="G6" s="8" t="s">
        <v>303</v>
      </c>
      <c r="H6" s="8">
        <v>2</v>
      </c>
      <c r="I6" s="7" t="s">
        <v>304</v>
      </c>
      <c r="J6" s="6">
        <v>15</v>
      </c>
      <c r="K6" s="8"/>
      <c r="L6" s="8"/>
      <c r="M6" s="8"/>
      <c r="N6" s="8"/>
      <c r="O6" s="11">
        <v>17</v>
      </c>
      <c r="P6" s="11">
        <v>51.5</v>
      </c>
      <c r="Q6" s="11">
        <v>20.6</v>
      </c>
      <c r="R6" s="11">
        <v>74.4</v>
      </c>
      <c r="S6" s="16">
        <v>22.32</v>
      </c>
      <c r="T6" s="16">
        <f>P6*0.4+R6*0.3+O6</f>
        <v>59.92</v>
      </c>
      <c r="U6" s="17" t="s">
        <v>25</v>
      </c>
      <c r="V6" s="18" t="s">
        <v>25</v>
      </c>
      <c r="W6" s="5" t="s">
        <v>26</v>
      </c>
    </row>
  </sheetData>
  <sheetProtection/>
  <mergeCells count="1">
    <mergeCell ref="A1:V1"/>
  </mergeCells>
  <printOptions/>
  <pageMargins left="0.75" right="0.75" top="1" bottom="1" header="0.5" footer="0.5"/>
  <pageSetup orientation="landscape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"/>
  <sheetViews>
    <sheetView zoomScale="85" zoomScaleNormal="85" workbookViewId="0" topLeftCell="A1">
      <selection activeCell="O19" sqref="O19"/>
    </sheetView>
  </sheetViews>
  <sheetFormatPr defaultColWidth="9.00390625" defaultRowHeight="15"/>
  <cols>
    <col min="1" max="1" width="4.421875" style="0" customWidth="1"/>
    <col min="2" max="2" width="6.8515625" style="0" customWidth="1"/>
    <col min="4" max="4" width="3.57421875" style="0" customWidth="1"/>
    <col min="5" max="6" width="6.421875" style="0" customWidth="1"/>
    <col min="7" max="7" width="6.57421875" style="0" customWidth="1"/>
    <col min="9" max="9" width="5.57421875" style="0" customWidth="1"/>
    <col min="10" max="10" width="7.8515625" style="0" customWidth="1"/>
    <col min="11" max="11" width="5.8515625" style="0" customWidth="1"/>
    <col min="13" max="13" width="6.7109375" style="0" customWidth="1"/>
    <col min="14" max="14" width="7.28125" style="0" customWidth="1"/>
    <col min="15" max="15" width="6.28125" style="0" customWidth="1"/>
    <col min="17" max="17" width="5.7109375" style="0" customWidth="1"/>
    <col min="18" max="18" width="6.421875" style="0" customWidth="1"/>
    <col min="19" max="20" width="6.00390625" style="0" customWidth="1"/>
    <col min="21" max="22" width="7.140625" style="0" customWidth="1"/>
    <col min="24" max="24" width="6.57421875" style="0" customWidth="1"/>
    <col min="25" max="25" width="5.28125" style="0" customWidth="1"/>
    <col min="26" max="26" width="5.8515625" style="0" customWidth="1"/>
  </cols>
  <sheetData>
    <row r="1" spans="1:26" ht="26.25" customHeight="1">
      <c r="A1" s="1" t="s">
        <v>50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1.5" customHeight="1">
      <c r="A2" s="19" t="s">
        <v>1</v>
      </c>
      <c r="B2" s="20" t="s">
        <v>2</v>
      </c>
      <c r="C2" s="20" t="s">
        <v>51</v>
      </c>
      <c r="D2" s="20" t="s">
        <v>52</v>
      </c>
      <c r="E2" s="20" t="s">
        <v>5</v>
      </c>
      <c r="F2" s="20" t="s">
        <v>6</v>
      </c>
      <c r="G2" s="20" t="s">
        <v>7</v>
      </c>
      <c r="H2" s="20" t="s">
        <v>8</v>
      </c>
      <c r="I2" s="20" t="s">
        <v>7</v>
      </c>
      <c r="J2" s="20" t="s">
        <v>9</v>
      </c>
      <c r="K2" s="20" t="s">
        <v>7</v>
      </c>
      <c r="L2" s="20" t="s">
        <v>10</v>
      </c>
      <c r="M2" s="20" t="s">
        <v>7</v>
      </c>
      <c r="N2" s="20" t="s">
        <v>11</v>
      </c>
      <c r="O2" s="20" t="s">
        <v>7</v>
      </c>
      <c r="P2" s="20" t="s">
        <v>12</v>
      </c>
      <c r="Q2" s="25" t="s">
        <v>7</v>
      </c>
      <c r="R2" s="39" t="s">
        <v>13</v>
      </c>
      <c r="S2" s="39" t="s">
        <v>14</v>
      </c>
      <c r="T2" s="25" t="s">
        <v>7</v>
      </c>
      <c r="U2" s="25" t="s">
        <v>15</v>
      </c>
      <c r="V2" s="53" t="s">
        <v>7</v>
      </c>
      <c r="W2" s="61" t="s">
        <v>16</v>
      </c>
      <c r="X2" s="53" t="s">
        <v>17</v>
      </c>
      <c r="Y2" s="20" t="s">
        <v>18</v>
      </c>
      <c r="Z2" s="20" t="s">
        <v>19</v>
      </c>
    </row>
    <row r="3" spans="1:26" ht="40.5">
      <c r="A3" s="47">
        <v>1</v>
      </c>
      <c r="B3" s="10" t="s">
        <v>53</v>
      </c>
      <c r="C3" s="10" t="s">
        <v>54</v>
      </c>
      <c r="D3" s="10" t="s">
        <v>22</v>
      </c>
      <c r="E3" s="48" t="s">
        <v>23</v>
      </c>
      <c r="F3" s="10">
        <v>166</v>
      </c>
      <c r="G3" s="10">
        <v>13</v>
      </c>
      <c r="H3" s="10"/>
      <c r="I3" s="10"/>
      <c r="J3" s="48" t="s">
        <v>55</v>
      </c>
      <c r="K3" s="48">
        <v>14</v>
      </c>
      <c r="L3" s="10"/>
      <c r="M3" s="10"/>
      <c r="N3" s="10"/>
      <c r="O3" s="10"/>
      <c r="P3" s="10"/>
      <c r="Q3" s="52"/>
      <c r="R3" s="52">
        <f>G3+I3+K3+M3+O3+Q3</f>
        <v>27</v>
      </c>
      <c r="S3" s="52">
        <v>72.5</v>
      </c>
      <c r="T3" s="52">
        <v>29</v>
      </c>
      <c r="U3" s="52">
        <v>77.2</v>
      </c>
      <c r="V3" s="52">
        <v>23.16</v>
      </c>
      <c r="W3" s="27">
        <f>S3*0.4+U3*0.3+R3</f>
        <v>79.16</v>
      </c>
      <c r="X3" s="58" t="s">
        <v>35</v>
      </c>
      <c r="Y3" s="60"/>
      <c r="Z3" s="15" t="s">
        <v>32</v>
      </c>
    </row>
    <row r="4" spans="1:26" ht="40.5">
      <c r="A4" s="47">
        <v>2</v>
      </c>
      <c r="B4" s="10" t="s">
        <v>56</v>
      </c>
      <c r="C4" s="10" t="s">
        <v>54</v>
      </c>
      <c r="D4" s="10" t="s">
        <v>22</v>
      </c>
      <c r="E4" s="48" t="s">
        <v>23</v>
      </c>
      <c r="F4" s="10">
        <v>121</v>
      </c>
      <c r="G4" s="10">
        <v>9</v>
      </c>
      <c r="H4" s="10"/>
      <c r="I4" s="10"/>
      <c r="J4" s="48" t="s">
        <v>57</v>
      </c>
      <c r="K4" s="48">
        <v>13</v>
      </c>
      <c r="L4" s="10"/>
      <c r="M4" s="10"/>
      <c r="N4" s="10"/>
      <c r="O4" s="10"/>
      <c r="P4" s="10"/>
      <c r="Q4" s="52"/>
      <c r="R4" s="52">
        <f>G4+I4+K4+M4+O4+Q4</f>
        <v>22</v>
      </c>
      <c r="S4" s="52">
        <v>59</v>
      </c>
      <c r="T4" s="52">
        <v>23.6</v>
      </c>
      <c r="U4" s="52">
        <v>78.2</v>
      </c>
      <c r="V4" s="52">
        <v>23.46</v>
      </c>
      <c r="W4" s="27">
        <f>S4*0.4+U4*0.3+R4</f>
        <v>69.06</v>
      </c>
      <c r="X4" s="62" t="s">
        <v>25</v>
      </c>
      <c r="Y4" s="63" t="s">
        <v>25</v>
      </c>
      <c r="Z4" s="63" t="s">
        <v>26</v>
      </c>
    </row>
    <row r="5" spans="1:26" ht="40.5">
      <c r="A5" s="47">
        <v>3</v>
      </c>
      <c r="B5" s="10" t="s">
        <v>58</v>
      </c>
      <c r="C5" s="10" t="s">
        <v>54</v>
      </c>
      <c r="D5" s="10" t="s">
        <v>28</v>
      </c>
      <c r="E5" s="48" t="s">
        <v>23</v>
      </c>
      <c r="F5" s="10"/>
      <c r="G5" s="10"/>
      <c r="H5" s="48" t="s">
        <v>59</v>
      </c>
      <c r="I5" s="48">
        <v>1</v>
      </c>
      <c r="J5" s="10"/>
      <c r="K5" s="10"/>
      <c r="L5" s="10">
        <v>7</v>
      </c>
      <c r="M5" s="10">
        <v>8</v>
      </c>
      <c r="N5" s="51">
        <v>2.37</v>
      </c>
      <c r="O5" s="51">
        <v>6</v>
      </c>
      <c r="P5" s="10" t="s">
        <v>60</v>
      </c>
      <c r="Q5" s="52">
        <v>8</v>
      </c>
      <c r="R5" s="52">
        <f>G5+I5+K5+M5+O5+Q5</f>
        <v>23</v>
      </c>
      <c r="S5" s="52">
        <v>51</v>
      </c>
      <c r="T5" s="52">
        <v>20.400000000000002</v>
      </c>
      <c r="U5" s="52">
        <v>71.2</v>
      </c>
      <c r="V5" s="52">
        <v>21.36</v>
      </c>
      <c r="W5" s="27">
        <f>S5*0.4+U5*0.3+R5</f>
        <v>64.76</v>
      </c>
      <c r="X5" s="58" t="s">
        <v>35</v>
      </c>
      <c r="Y5" s="60"/>
      <c r="Z5" s="63" t="s">
        <v>32</v>
      </c>
    </row>
  </sheetData>
  <sheetProtection/>
  <mergeCells count="3">
    <mergeCell ref="A1:Z1"/>
    <mergeCell ref="X3:Y3"/>
    <mergeCell ref="X5:Y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"/>
  <sheetViews>
    <sheetView workbookViewId="0" topLeftCell="A1">
      <selection activeCell="H18" sqref="H18"/>
    </sheetView>
  </sheetViews>
  <sheetFormatPr defaultColWidth="9.00390625" defaultRowHeight="15"/>
  <cols>
    <col min="1" max="1" width="4.421875" style="0" customWidth="1"/>
    <col min="2" max="2" width="6.7109375" style="0" customWidth="1"/>
    <col min="4" max="4" width="4.57421875" style="0" customWidth="1"/>
    <col min="5" max="5" width="5.57421875" style="0" customWidth="1"/>
    <col min="6" max="6" width="5.421875" style="0" customWidth="1"/>
    <col min="7" max="7" width="3.8515625" style="0" customWidth="1"/>
    <col min="9" max="9" width="3.421875" style="0" customWidth="1"/>
    <col min="10" max="10" width="6.8515625" style="0" customWidth="1"/>
    <col min="11" max="11" width="4.140625" style="0" customWidth="1"/>
    <col min="12" max="12" width="7.140625" style="0" customWidth="1"/>
    <col min="13" max="13" width="3.7109375" style="0" customWidth="1"/>
    <col min="14" max="14" width="6.00390625" style="0" customWidth="1"/>
    <col min="15" max="15" width="3.57421875" style="0" customWidth="1"/>
    <col min="17" max="17" width="3.7109375" style="0" customWidth="1"/>
    <col min="18" max="18" width="5.421875" style="0" customWidth="1"/>
    <col min="19" max="19" width="6.421875" style="0" customWidth="1"/>
    <col min="20" max="20" width="7.00390625" style="0" customWidth="1"/>
    <col min="21" max="22" width="6.140625" style="0" customWidth="1"/>
    <col min="23" max="23" width="6.00390625" style="0" customWidth="1"/>
    <col min="24" max="24" width="6.421875" style="0" customWidth="1"/>
    <col min="25" max="26" width="5.421875" style="0" customWidth="1"/>
  </cols>
  <sheetData>
    <row r="1" spans="1:26" ht="26.25">
      <c r="A1" s="1" t="s">
        <v>61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8.5">
      <c r="A2" s="19" t="s">
        <v>62</v>
      </c>
      <c r="B2" s="20" t="s">
        <v>2</v>
      </c>
      <c r="C2" s="20" t="s">
        <v>63</v>
      </c>
      <c r="D2" s="20" t="s">
        <v>4</v>
      </c>
      <c r="E2" s="20" t="s">
        <v>5</v>
      </c>
      <c r="F2" s="20" t="s">
        <v>6</v>
      </c>
      <c r="G2" s="20" t="s">
        <v>7</v>
      </c>
      <c r="H2" s="20" t="s">
        <v>8</v>
      </c>
      <c r="I2" s="20" t="s">
        <v>7</v>
      </c>
      <c r="J2" s="20" t="s">
        <v>64</v>
      </c>
      <c r="K2" s="20" t="s">
        <v>7</v>
      </c>
      <c r="L2" s="20" t="s">
        <v>10</v>
      </c>
      <c r="M2" s="20" t="s">
        <v>7</v>
      </c>
      <c r="N2" s="20" t="s">
        <v>65</v>
      </c>
      <c r="O2" s="20" t="s">
        <v>7</v>
      </c>
      <c r="P2" s="20" t="s">
        <v>12</v>
      </c>
      <c r="Q2" s="25" t="s">
        <v>7</v>
      </c>
      <c r="R2" s="39" t="s">
        <v>13</v>
      </c>
      <c r="S2" s="39" t="s">
        <v>14</v>
      </c>
      <c r="T2" s="25" t="s">
        <v>7</v>
      </c>
      <c r="U2" s="25" t="s">
        <v>15</v>
      </c>
      <c r="V2" s="53" t="s">
        <v>7</v>
      </c>
      <c r="W2" s="56" t="s">
        <v>16</v>
      </c>
      <c r="X2" s="25" t="s">
        <v>17</v>
      </c>
      <c r="Y2" s="20" t="s">
        <v>18</v>
      </c>
      <c r="Z2" s="20" t="s">
        <v>19</v>
      </c>
    </row>
    <row r="3" spans="1:26" ht="14.25">
      <c r="A3" s="21">
        <v>1</v>
      </c>
      <c r="B3" s="5" t="s">
        <v>66</v>
      </c>
      <c r="C3" s="5" t="s">
        <v>67</v>
      </c>
      <c r="D3" s="5" t="s">
        <v>22</v>
      </c>
      <c r="E3" s="4" t="s">
        <v>23</v>
      </c>
      <c r="F3" s="5">
        <v>132</v>
      </c>
      <c r="G3" s="5">
        <v>10</v>
      </c>
      <c r="H3" s="5"/>
      <c r="I3" s="5"/>
      <c r="J3" s="4" t="s">
        <v>68</v>
      </c>
      <c r="K3" s="4">
        <v>15</v>
      </c>
      <c r="L3" s="5"/>
      <c r="M3" s="5"/>
      <c r="N3" s="5"/>
      <c r="O3" s="5"/>
      <c r="P3" s="5"/>
      <c r="Q3" s="13"/>
      <c r="R3" s="57">
        <f aca="true" t="shared" si="0" ref="R3:R10">G3+I3+K3+M3+O3+Q3</f>
        <v>25</v>
      </c>
      <c r="S3" s="13">
        <v>60.5</v>
      </c>
      <c r="T3" s="13">
        <v>24.200000000000003</v>
      </c>
      <c r="U3" s="13">
        <v>75.6</v>
      </c>
      <c r="V3" s="13">
        <v>22.679999999999996</v>
      </c>
      <c r="W3" s="27">
        <f aca="true" t="shared" si="1" ref="W3:W10">S3*0.4+U3*0.3+R3</f>
        <v>71.88</v>
      </c>
      <c r="X3" s="14" t="s">
        <v>31</v>
      </c>
      <c r="Y3" s="15" t="s">
        <v>25</v>
      </c>
      <c r="Z3" s="15" t="s">
        <v>32</v>
      </c>
    </row>
    <row r="4" spans="1:26" ht="14.25">
      <c r="A4" s="21">
        <v>2</v>
      </c>
      <c r="B4" s="5" t="s">
        <v>69</v>
      </c>
      <c r="C4" s="5" t="s">
        <v>67</v>
      </c>
      <c r="D4" s="5" t="s">
        <v>22</v>
      </c>
      <c r="E4" s="4" t="s">
        <v>23</v>
      </c>
      <c r="F4" s="5">
        <v>85</v>
      </c>
      <c r="G4" s="5">
        <v>5</v>
      </c>
      <c r="H4" s="5"/>
      <c r="I4" s="5"/>
      <c r="J4" s="4" t="s">
        <v>70</v>
      </c>
      <c r="K4" s="4">
        <v>15</v>
      </c>
      <c r="L4" s="5"/>
      <c r="M4" s="5"/>
      <c r="N4" s="5"/>
      <c r="O4" s="5"/>
      <c r="P4" s="5"/>
      <c r="Q4" s="13"/>
      <c r="R4" s="57">
        <f t="shared" si="0"/>
        <v>20</v>
      </c>
      <c r="S4" s="13">
        <v>68</v>
      </c>
      <c r="T4" s="13">
        <v>27.200000000000003</v>
      </c>
      <c r="U4" s="13">
        <v>79</v>
      </c>
      <c r="V4" s="13">
        <v>23.7</v>
      </c>
      <c r="W4" s="27">
        <f t="shared" si="1"/>
        <v>70.9</v>
      </c>
      <c r="X4" s="14" t="s">
        <v>25</v>
      </c>
      <c r="Y4" s="15" t="s">
        <v>25</v>
      </c>
      <c r="Z4" s="15" t="s">
        <v>26</v>
      </c>
    </row>
    <row r="5" spans="1:26" ht="15.75">
      <c r="A5" s="21">
        <v>3</v>
      </c>
      <c r="B5" s="5" t="s">
        <v>71</v>
      </c>
      <c r="C5" s="5" t="s">
        <v>67</v>
      </c>
      <c r="D5" s="5" t="s">
        <v>28</v>
      </c>
      <c r="E5" s="4" t="s">
        <v>23</v>
      </c>
      <c r="F5" s="5"/>
      <c r="G5" s="5"/>
      <c r="H5" s="4" t="s">
        <v>72</v>
      </c>
      <c r="I5" s="4">
        <v>2</v>
      </c>
      <c r="J5" s="5"/>
      <c r="K5" s="5"/>
      <c r="L5" s="5">
        <v>5</v>
      </c>
      <c r="M5" s="5">
        <v>6</v>
      </c>
      <c r="N5" s="51">
        <v>2.47</v>
      </c>
      <c r="O5" s="51">
        <v>8</v>
      </c>
      <c r="P5" s="4" t="s">
        <v>73</v>
      </c>
      <c r="Q5" s="57">
        <v>7</v>
      </c>
      <c r="R5" s="57">
        <f t="shared" si="0"/>
        <v>23</v>
      </c>
      <c r="S5" s="13">
        <v>61</v>
      </c>
      <c r="T5" s="13">
        <v>24.4</v>
      </c>
      <c r="U5" s="13">
        <v>77.4</v>
      </c>
      <c r="V5" s="13">
        <v>23.220000000000002</v>
      </c>
      <c r="W5" s="27">
        <f t="shared" si="1"/>
        <v>70.62</v>
      </c>
      <c r="X5" s="14" t="s">
        <v>25</v>
      </c>
      <c r="Y5" s="15" t="s">
        <v>25</v>
      </c>
      <c r="Z5" s="15" t="s">
        <v>26</v>
      </c>
    </row>
    <row r="6" spans="1:26" ht="15.75">
      <c r="A6" s="21">
        <v>4</v>
      </c>
      <c r="B6" s="5" t="s">
        <v>74</v>
      </c>
      <c r="C6" s="5" t="s">
        <v>67</v>
      </c>
      <c r="D6" s="5" t="s">
        <v>28</v>
      </c>
      <c r="E6" s="4" t="s">
        <v>23</v>
      </c>
      <c r="F6" s="5"/>
      <c r="G6" s="5"/>
      <c r="H6" s="4" t="s">
        <v>75</v>
      </c>
      <c r="I6" s="4">
        <v>1</v>
      </c>
      <c r="J6" s="5"/>
      <c r="K6" s="5"/>
      <c r="L6" s="5">
        <v>7</v>
      </c>
      <c r="M6" s="5">
        <v>8</v>
      </c>
      <c r="N6" s="51">
        <v>2.29</v>
      </c>
      <c r="O6" s="51">
        <v>5</v>
      </c>
      <c r="P6" s="4" t="s">
        <v>76</v>
      </c>
      <c r="Q6" s="57">
        <v>7</v>
      </c>
      <c r="R6" s="57">
        <f t="shared" si="0"/>
        <v>21</v>
      </c>
      <c r="S6" s="13">
        <v>64.5</v>
      </c>
      <c r="T6" s="13">
        <v>25.8</v>
      </c>
      <c r="U6" s="13">
        <v>70</v>
      </c>
      <c r="V6" s="13">
        <v>21</v>
      </c>
      <c r="W6" s="27">
        <f t="shared" si="1"/>
        <v>67.8</v>
      </c>
      <c r="X6" s="58" t="s">
        <v>35</v>
      </c>
      <c r="Y6" s="60"/>
      <c r="Z6" s="15" t="s">
        <v>32</v>
      </c>
    </row>
    <row r="7" spans="1:26" ht="15.75">
      <c r="A7" s="21">
        <v>5</v>
      </c>
      <c r="B7" s="5" t="s">
        <v>77</v>
      </c>
      <c r="C7" s="5" t="s">
        <v>67</v>
      </c>
      <c r="D7" s="5" t="s">
        <v>28</v>
      </c>
      <c r="E7" s="5" t="s">
        <v>23</v>
      </c>
      <c r="F7" s="5"/>
      <c r="G7" s="5"/>
      <c r="H7" s="5" t="s">
        <v>78</v>
      </c>
      <c r="I7" s="5">
        <v>0</v>
      </c>
      <c r="J7" s="5"/>
      <c r="K7" s="5"/>
      <c r="L7" s="5">
        <v>10</v>
      </c>
      <c r="M7" s="5">
        <v>9</v>
      </c>
      <c r="N7" s="51">
        <v>2.01</v>
      </c>
      <c r="O7" s="51">
        <v>1</v>
      </c>
      <c r="P7" s="4" t="s">
        <v>79</v>
      </c>
      <c r="Q7" s="57">
        <v>7</v>
      </c>
      <c r="R7" s="57">
        <f t="shared" si="0"/>
        <v>17</v>
      </c>
      <c r="S7" s="13">
        <v>62</v>
      </c>
      <c r="T7" s="13">
        <v>24.8</v>
      </c>
      <c r="U7" s="13">
        <v>75.8</v>
      </c>
      <c r="V7" s="13">
        <v>22.74</v>
      </c>
      <c r="W7" s="27">
        <f t="shared" si="1"/>
        <v>64.53999999999999</v>
      </c>
      <c r="X7" s="14" t="s">
        <v>25</v>
      </c>
      <c r="Y7" s="15" t="s">
        <v>25</v>
      </c>
      <c r="Z7" s="15" t="s">
        <v>32</v>
      </c>
    </row>
    <row r="8" spans="1:26" ht="14.25">
      <c r="A8" s="21">
        <v>6</v>
      </c>
      <c r="B8" s="5" t="s">
        <v>80</v>
      </c>
      <c r="C8" s="5" t="s">
        <v>67</v>
      </c>
      <c r="D8" s="5" t="s">
        <v>22</v>
      </c>
      <c r="E8" s="5" t="s">
        <v>23</v>
      </c>
      <c r="F8" s="5">
        <v>101</v>
      </c>
      <c r="G8" s="5">
        <v>7</v>
      </c>
      <c r="H8" s="5"/>
      <c r="I8" s="5"/>
      <c r="J8" s="5" t="s">
        <v>81</v>
      </c>
      <c r="K8" s="5">
        <v>10</v>
      </c>
      <c r="L8" s="5"/>
      <c r="M8" s="5"/>
      <c r="N8" s="5"/>
      <c r="O8" s="5"/>
      <c r="P8" s="5"/>
      <c r="Q8" s="13"/>
      <c r="R8" s="57">
        <f t="shared" si="0"/>
        <v>17</v>
      </c>
      <c r="S8" s="13">
        <v>56.5</v>
      </c>
      <c r="T8" s="13">
        <v>22.6</v>
      </c>
      <c r="U8" s="13">
        <v>76</v>
      </c>
      <c r="V8" s="13">
        <v>22.8</v>
      </c>
      <c r="W8" s="27">
        <f t="shared" si="1"/>
        <v>62.400000000000006</v>
      </c>
      <c r="X8" s="58" t="s">
        <v>35</v>
      </c>
      <c r="Y8" s="60"/>
      <c r="Z8" s="15" t="s">
        <v>32</v>
      </c>
    </row>
    <row r="9" spans="1:26" ht="15.75">
      <c r="A9" s="21">
        <v>7</v>
      </c>
      <c r="B9" s="5" t="s">
        <v>82</v>
      </c>
      <c r="C9" s="5" t="s">
        <v>67</v>
      </c>
      <c r="D9" s="5" t="s">
        <v>28</v>
      </c>
      <c r="E9" s="5" t="s">
        <v>23</v>
      </c>
      <c r="F9" s="5"/>
      <c r="G9" s="5"/>
      <c r="H9" s="5" t="s">
        <v>83</v>
      </c>
      <c r="I9" s="5">
        <v>2</v>
      </c>
      <c r="J9" s="5"/>
      <c r="K9" s="5"/>
      <c r="L9" s="5">
        <v>2</v>
      </c>
      <c r="M9" s="5">
        <v>3</v>
      </c>
      <c r="N9" s="51">
        <v>2.04</v>
      </c>
      <c r="O9" s="51">
        <v>1</v>
      </c>
      <c r="P9" s="4" t="s">
        <v>84</v>
      </c>
      <c r="Q9" s="57">
        <v>5</v>
      </c>
      <c r="R9" s="57">
        <f t="shared" si="0"/>
        <v>11</v>
      </c>
      <c r="S9" s="13">
        <v>68.5</v>
      </c>
      <c r="T9" s="13">
        <v>27.4</v>
      </c>
      <c r="U9" s="13">
        <v>70</v>
      </c>
      <c r="V9" s="13">
        <v>21</v>
      </c>
      <c r="W9" s="27">
        <f t="shared" si="1"/>
        <v>59.400000000000006</v>
      </c>
      <c r="X9" s="58" t="s">
        <v>35</v>
      </c>
      <c r="Y9" s="60"/>
      <c r="Z9" s="15" t="s">
        <v>32</v>
      </c>
    </row>
    <row r="10" spans="1:26" ht="13.5">
      <c r="A10" s="21">
        <v>8</v>
      </c>
      <c r="B10" s="5" t="s">
        <v>85</v>
      </c>
      <c r="C10" s="5" t="s">
        <v>67</v>
      </c>
      <c r="D10" s="5" t="s">
        <v>28</v>
      </c>
      <c r="E10" s="5" t="s">
        <v>23</v>
      </c>
      <c r="F10" s="5"/>
      <c r="G10" s="5"/>
      <c r="H10" s="5" t="s">
        <v>86</v>
      </c>
      <c r="I10" s="5">
        <v>0</v>
      </c>
      <c r="J10" s="5"/>
      <c r="K10" s="5"/>
      <c r="L10" s="5">
        <v>0</v>
      </c>
      <c r="M10" s="5">
        <v>0</v>
      </c>
      <c r="N10" s="5">
        <v>2.12</v>
      </c>
      <c r="O10" s="5">
        <v>1</v>
      </c>
      <c r="P10" s="5" t="s">
        <v>87</v>
      </c>
      <c r="Q10" s="5">
        <v>5</v>
      </c>
      <c r="R10" s="5">
        <f t="shared" si="0"/>
        <v>6</v>
      </c>
      <c r="S10" s="13">
        <v>66.5</v>
      </c>
      <c r="T10" s="13">
        <v>26.6</v>
      </c>
      <c r="U10" s="5">
        <v>84</v>
      </c>
      <c r="V10" s="5">
        <v>25.2</v>
      </c>
      <c r="W10" s="59">
        <f t="shared" si="1"/>
        <v>57.8</v>
      </c>
      <c r="X10" s="58" t="s">
        <v>35</v>
      </c>
      <c r="Y10" s="60"/>
      <c r="Z10" s="15" t="s">
        <v>32</v>
      </c>
    </row>
  </sheetData>
  <sheetProtection/>
  <mergeCells count="5">
    <mergeCell ref="A1:Z1"/>
    <mergeCell ref="X6:Y6"/>
    <mergeCell ref="X8:Y8"/>
    <mergeCell ref="X9:Y9"/>
    <mergeCell ref="X10:Y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Z5"/>
  <sheetViews>
    <sheetView workbookViewId="0" topLeftCell="A1">
      <selection activeCell="R12" sqref="R12"/>
    </sheetView>
  </sheetViews>
  <sheetFormatPr defaultColWidth="9.00390625" defaultRowHeight="15"/>
  <cols>
    <col min="1" max="1" width="3.57421875" style="0" customWidth="1"/>
    <col min="2" max="2" width="6.421875" style="0" customWidth="1"/>
    <col min="3" max="3" width="5.421875" style="0" customWidth="1"/>
    <col min="4" max="4" width="4.57421875" style="0" customWidth="1"/>
    <col min="5" max="5" width="4.8515625" style="0" customWidth="1"/>
    <col min="6" max="6" width="5.28125" style="0" customWidth="1"/>
    <col min="7" max="7" width="3.7109375" style="0" customWidth="1"/>
    <col min="8" max="8" width="8.7109375" style="0" customWidth="1"/>
    <col min="9" max="9" width="3.57421875" style="0" customWidth="1"/>
    <col min="10" max="10" width="7.421875" style="0" customWidth="1"/>
    <col min="11" max="11" width="3.8515625" style="0" customWidth="1"/>
    <col min="12" max="12" width="8.28125" style="0" customWidth="1"/>
    <col min="13" max="13" width="4.00390625" style="0" customWidth="1"/>
    <col min="14" max="14" width="5.8515625" style="0" customWidth="1"/>
    <col min="15" max="15" width="2.8515625" style="0" customWidth="1"/>
    <col min="17" max="17" width="3.57421875" style="0" customWidth="1"/>
    <col min="18" max="18" width="5.421875" style="0" customWidth="1"/>
    <col min="19" max="19" width="6.140625" style="0" customWidth="1"/>
    <col min="20" max="20" width="5.7109375" style="0" customWidth="1"/>
    <col min="21" max="21" width="6.421875" style="0" customWidth="1"/>
    <col min="22" max="22" width="6.57421875" style="0" customWidth="1"/>
    <col min="23" max="23" width="6.421875" style="0" customWidth="1"/>
    <col min="24" max="24" width="5.28125" style="0" customWidth="1"/>
    <col min="25" max="25" width="5.00390625" style="0" customWidth="1"/>
    <col min="26" max="26" width="4.8515625" style="0" customWidth="1"/>
  </cols>
  <sheetData>
    <row r="1" spans="1:26" ht="26.25">
      <c r="A1" s="1" t="s">
        <v>88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8.5">
      <c r="A2" s="19" t="s">
        <v>1</v>
      </c>
      <c r="B2" s="20" t="s">
        <v>2</v>
      </c>
      <c r="C2" s="20" t="s">
        <v>51</v>
      </c>
      <c r="D2" s="20" t="s">
        <v>52</v>
      </c>
      <c r="E2" s="20" t="s">
        <v>89</v>
      </c>
      <c r="F2" s="20" t="s">
        <v>90</v>
      </c>
      <c r="G2" s="20" t="s">
        <v>7</v>
      </c>
      <c r="H2" s="20" t="s">
        <v>8</v>
      </c>
      <c r="I2" s="20" t="s">
        <v>7</v>
      </c>
      <c r="J2" s="20" t="s">
        <v>64</v>
      </c>
      <c r="K2" s="20" t="s">
        <v>7</v>
      </c>
      <c r="L2" s="20" t="s">
        <v>10</v>
      </c>
      <c r="M2" s="20" t="s">
        <v>7</v>
      </c>
      <c r="N2" s="20" t="s">
        <v>65</v>
      </c>
      <c r="O2" s="20" t="s">
        <v>7</v>
      </c>
      <c r="P2" s="20" t="s">
        <v>12</v>
      </c>
      <c r="Q2" s="25" t="s">
        <v>7</v>
      </c>
      <c r="R2" s="39" t="s">
        <v>13</v>
      </c>
      <c r="S2" s="39" t="s">
        <v>14</v>
      </c>
      <c r="T2" s="25" t="s">
        <v>7</v>
      </c>
      <c r="U2" s="25" t="s">
        <v>15</v>
      </c>
      <c r="V2" s="53" t="s">
        <v>7</v>
      </c>
      <c r="W2" s="54" t="s">
        <v>16</v>
      </c>
      <c r="X2" s="54" t="s">
        <v>17</v>
      </c>
      <c r="Y2" s="54" t="s">
        <v>18</v>
      </c>
      <c r="Z2" s="54" t="s">
        <v>91</v>
      </c>
    </row>
    <row r="3" spans="1:26" ht="14.25">
      <c r="A3" s="47">
        <v>1</v>
      </c>
      <c r="B3" s="10" t="s">
        <v>92</v>
      </c>
      <c r="C3" s="10" t="s">
        <v>93</v>
      </c>
      <c r="D3" s="10" t="s">
        <v>22</v>
      </c>
      <c r="E3" s="10" t="s">
        <v>23</v>
      </c>
      <c r="F3" s="10">
        <v>109</v>
      </c>
      <c r="G3" s="10">
        <v>7</v>
      </c>
      <c r="H3" s="10"/>
      <c r="I3" s="10"/>
      <c r="J3" s="48" t="s">
        <v>24</v>
      </c>
      <c r="K3" s="48">
        <v>15</v>
      </c>
      <c r="L3" s="10"/>
      <c r="M3" s="10"/>
      <c r="N3" s="10"/>
      <c r="O3" s="10"/>
      <c r="P3" s="10"/>
      <c r="Q3" s="52"/>
      <c r="R3" s="52">
        <f>G3+I3+K3+M3+O3+Q3</f>
        <v>22</v>
      </c>
      <c r="S3" s="52">
        <v>67.5</v>
      </c>
      <c r="T3" s="52">
        <v>27</v>
      </c>
      <c r="U3" s="52">
        <v>71</v>
      </c>
      <c r="V3" s="52">
        <v>21.3</v>
      </c>
      <c r="W3" s="27">
        <f>S3*0.4+U3*0.3+R3</f>
        <v>70.3</v>
      </c>
      <c r="X3" s="14" t="s">
        <v>25</v>
      </c>
      <c r="Y3" s="15" t="s">
        <v>25</v>
      </c>
      <c r="Z3" s="15" t="s">
        <v>26</v>
      </c>
    </row>
    <row r="4" spans="1:26" ht="14.25">
      <c r="A4" s="47">
        <v>2</v>
      </c>
      <c r="B4" s="10" t="s">
        <v>94</v>
      </c>
      <c r="C4" s="10" t="s">
        <v>93</v>
      </c>
      <c r="D4" s="10" t="s">
        <v>22</v>
      </c>
      <c r="E4" s="10" t="s">
        <v>23</v>
      </c>
      <c r="F4" s="10">
        <v>101</v>
      </c>
      <c r="G4" s="10">
        <v>7</v>
      </c>
      <c r="H4" s="10"/>
      <c r="I4" s="10"/>
      <c r="J4" s="48" t="s">
        <v>95</v>
      </c>
      <c r="K4" s="48">
        <v>14</v>
      </c>
      <c r="L4" s="10"/>
      <c r="M4" s="10"/>
      <c r="N4" s="10"/>
      <c r="O4" s="10"/>
      <c r="P4" s="10"/>
      <c r="Q4" s="52"/>
      <c r="R4" s="52">
        <f>G4+I4+K4+M4+O4+Q4</f>
        <v>21</v>
      </c>
      <c r="S4" s="52">
        <v>55</v>
      </c>
      <c r="T4" s="52">
        <v>22</v>
      </c>
      <c r="U4" s="52">
        <v>76.4</v>
      </c>
      <c r="V4" s="52">
        <v>22.92</v>
      </c>
      <c r="W4" s="27">
        <f>S4*0.4+U4*0.3+R4</f>
        <v>65.92</v>
      </c>
      <c r="X4" s="14" t="s">
        <v>35</v>
      </c>
      <c r="Y4" s="15" t="s">
        <v>35</v>
      </c>
      <c r="Z4" s="15" t="s">
        <v>32</v>
      </c>
    </row>
    <row r="5" spans="1:26" ht="14.25">
      <c r="A5" s="49">
        <v>3</v>
      </c>
      <c r="B5" s="50" t="s">
        <v>96</v>
      </c>
      <c r="C5" s="50" t="s">
        <v>93</v>
      </c>
      <c r="D5" s="50" t="s">
        <v>28</v>
      </c>
      <c r="E5" s="50" t="s">
        <v>23</v>
      </c>
      <c r="F5" s="50"/>
      <c r="G5" s="50"/>
      <c r="H5" s="50" t="s">
        <v>97</v>
      </c>
      <c r="I5" s="50">
        <v>4</v>
      </c>
      <c r="J5" s="50"/>
      <c r="K5" s="50"/>
      <c r="L5" s="50">
        <v>4</v>
      </c>
      <c r="M5" s="50">
        <v>5</v>
      </c>
      <c r="N5" s="50">
        <v>1.6</v>
      </c>
      <c r="O5" s="50">
        <v>0</v>
      </c>
      <c r="P5" s="50" t="s">
        <v>98</v>
      </c>
      <c r="Q5" s="50">
        <v>7</v>
      </c>
      <c r="R5" s="50">
        <f>G5+I5+K5+M5+O5+Q5</f>
        <v>16</v>
      </c>
      <c r="S5" s="50">
        <v>58</v>
      </c>
      <c r="T5" s="50">
        <v>23.200000000000003</v>
      </c>
      <c r="U5" s="50">
        <v>75.4</v>
      </c>
      <c r="V5" s="50">
        <v>22.62</v>
      </c>
      <c r="W5" s="55">
        <f>S5*0.4+U5*0.3+R5</f>
        <v>61.82000000000001</v>
      </c>
      <c r="X5" s="14" t="s">
        <v>35</v>
      </c>
      <c r="Y5" s="15" t="s">
        <v>35</v>
      </c>
      <c r="Z5" s="15" t="s">
        <v>32</v>
      </c>
    </row>
  </sheetData>
  <sheetProtection/>
  <mergeCells count="1">
    <mergeCell ref="A1:Z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V4"/>
  <sheetViews>
    <sheetView workbookViewId="0" topLeftCell="A1">
      <selection activeCell="R15" sqref="R15"/>
    </sheetView>
  </sheetViews>
  <sheetFormatPr defaultColWidth="9.00390625" defaultRowHeight="15"/>
  <cols>
    <col min="1" max="1" width="3.8515625" style="0" customWidth="1"/>
    <col min="2" max="2" width="6.57421875" style="0" customWidth="1"/>
    <col min="4" max="4" width="5.57421875" style="0" customWidth="1"/>
    <col min="5" max="5" width="5.8515625" style="0" customWidth="1"/>
    <col min="7" max="7" width="5.28125" style="0" customWidth="1"/>
    <col min="8" max="8" width="8.00390625" style="0" customWidth="1"/>
    <col min="9" max="9" width="5.421875" style="0" customWidth="1"/>
    <col min="10" max="10" width="5.8515625" style="0" customWidth="1"/>
    <col min="11" max="11" width="5.57421875" style="0" customWidth="1"/>
    <col min="13" max="13" width="5.28125" style="0" customWidth="1"/>
    <col min="14" max="15" width="5.421875" style="0" customWidth="1"/>
    <col min="16" max="16" width="7.28125" style="0" customWidth="1"/>
    <col min="17" max="17" width="6.421875" style="0" customWidth="1"/>
    <col min="18" max="18" width="7.140625" style="0" customWidth="1"/>
    <col min="20" max="21" width="5.00390625" style="0" customWidth="1"/>
    <col min="22" max="22" width="5.421875" style="0" customWidth="1"/>
  </cols>
  <sheetData>
    <row r="1" spans="1:22" ht="26.25">
      <c r="A1" s="1" t="s">
        <v>99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28.5">
      <c r="A2" s="19" t="s">
        <v>1</v>
      </c>
      <c r="B2" s="20" t="s">
        <v>2</v>
      </c>
      <c r="C2" s="20" t="s">
        <v>51</v>
      </c>
      <c r="D2" s="20" t="s">
        <v>4</v>
      </c>
      <c r="E2" s="20" t="s">
        <v>5</v>
      </c>
      <c r="F2" s="20" t="s">
        <v>8</v>
      </c>
      <c r="G2" s="20" t="s">
        <v>7</v>
      </c>
      <c r="H2" s="20" t="s">
        <v>10</v>
      </c>
      <c r="I2" s="20" t="s">
        <v>7</v>
      </c>
      <c r="J2" s="20" t="s">
        <v>65</v>
      </c>
      <c r="K2" s="20" t="s">
        <v>7</v>
      </c>
      <c r="L2" s="20" t="s">
        <v>12</v>
      </c>
      <c r="M2" s="25" t="s">
        <v>7</v>
      </c>
      <c r="N2" s="39" t="s">
        <v>13</v>
      </c>
      <c r="O2" s="39" t="s">
        <v>14</v>
      </c>
      <c r="P2" s="25" t="s">
        <v>7</v>
      </c>
      <c r="Q2" s="25" t="s">
        <v>15</v>
      </c>
      <c r="R2" s="25" t="s">
        <v>7</v>
      </c>
      <c r="S2" s="20" t="s">
        <v>16</v>
      </c>
      <c r="T2" s="20" t="s">
        <v>17</v>
      </c>
      <c r="U2" s="20" t="s">
        <v>18</v>
      </c>
      <c r="V2" s="20" t="s">
        <v>19</v>
      </c>
    </row>
    <row r="3" spans="1:22" ht="40.5">
      <c r="A3" s="47">
        <v>1</v>
      </c>
      <c r="B3" s="10" t="s">
        <v>100</v>
      </c>
      <c r="C3" s="10" t="s">
        <v>101</v>
      </c>
      <c r="D3" s="10" t="s">
        <v>28</v>
      </c>
      <c r="E3" s="10" t="s">
        <v>23</v>
      </c>
      <c r="F3" s="48" t="s">
        <v>102</v>
      </c>
      <c r="G3" s="48">
        <v>8</v>
      </c>
      <c r="H3" s="10">
        <v>14</v>
      </c>
      <c r="I3" s="10">
        <v>11</v>
      </c>
      <c r="J3" s="51">
        <v>2.89</v>
      </c>
      <c r="K3" s="51">
        <v>15</v>
      </c>
      <c r="L3" s="10" t="s">
        <v>103</v>
      </c>
      <c r="M3" s="52">
        <v>11</v>
      </c>
      <c r="N3" s="10">
        <v>45</v>
      </c>
      <c r="O3" s="10">
        <v>72.2</v>
      </c>
      <c r="P3" s="52">
        <v>28.88</v>
      </c>
      <c r="Q3" s="52">
        <v>83.8</v>
      </c>
      <c r="R3" s="52">
        <v>25.14</v>
      </c>
      <c r="S3" s="27">
        <f>O3*0.4+Q3*0.3+N3</f>
        <v>99.02</v>
      </c>
      <c r="T3" s="14" t="s">
        <v>25</v>
      </c>
      <c r="U3" s="15" t="s">
        <v>25</v>
      </c>
      <c r="V3" s="15" t="s">
        <v>26</v>
      </c>
    </row>
    <row r="4" spans="1:22" ht="14.25">
      <c r="A4" s="49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14"/>
      <c r="U4" s="15"/>
      <c r="V4" s="15"/>
    </row>
  </sheetData>
  <sheetProtection/>
  <mergeCells count="1">
    <mergeCell ref="A1:V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V4"/>
  <sheetViews>
    <sheetView workbookViewId="0" topLeftCell="A1">
      <selection activeCell="M14" sqref="M14"/>
    </sheetView>
  </sheetViews>
  <sheetFormatPr defaultColWidth="9.00390625" defaultRowHeight="15"/>
  <cols>
    <col min="1" max="1" width="4.7109375" style="0" customWidth="1"/>
    <col min="2" max="2" width="7.28125" style="0" customWidth="1"/>
    <col min="3" max="3" width="7.7109375" style="0" customWidth="1"/>
    <col min="4" max="4" width="5.8515625" style="0" customWidth="1"/>
    <col min="5" max="5" width="6.140625" style="0" customWidth="1"/>
    <col min="7" max="7" width="6.00390625" style="0" customWidth="1"/>
    <col min="8" max="8" width="7.00390625" style="0" customWidth="1"/>
    <col min="9" max="9" width="5.57421875" style="0" customWidth="1"/>
    <col min="10" max="10" width="7.00390625" style="0" customWidth="1"/>
    <col min="11" max="11" width="5.57421875" style="0" customWidth="1"/>
    <col min="12" max="12" width="7.7109375" style="0" customWidth="1"/>
    <col min="13" max="13" width="5.8515625" style="0" customWidth="1"/>
    <col min="14" max="14" width="6.28125" style="0" customWidth="1"/>
    <col min="15" max="18" width="6.421875" style="0" customWidth="1"/>
    <col min="20" max="21" width="5.140625" style="0" customWidth="1"/>
    <col min="22" max="22" width="5.8515625" style="0" customWidth="1"/>
  </cols>
  <sheetData>
    <row r="1" spans="1:22" ht="26.25">
      <c r="A1" s="1" t="s">
        <v>104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28.5">
      <c r="A2" s="19" t="s">
        <v>1</v>
      </c>
      <c r="B2" s="20" t="s">
        <v>2</v>
      </c>
      <c r="C2" s="20" t="s">
        <v>105</v>
      </c>
      <c r="D2" s="20" t="s">
        <v>4</v>
      </c>
      <c r="E2" s="20" t="s">
        <v>89</v>
      </c>
      <c r="F2" s="20" t="s">
        <v>8</v>
      </c>
      <c r="G2" s="20" t="s">
        <v>7</v>
      </c>
      <c r="H2" s="20" t="s">
        <v>10</v>
      </c>
      <c r="I2" s="20" t="s">
        <v>7</v>
      </c>
      <c r="J2" s="20" t="s">
        <v>65</v>
      </c>
      <c r="K2" s="20" t="s">
        <v>7</v>
      </c>
      <c r="L2" s="20" t="s">
        <v>12</v>
      </c>
      <c r="M2" s="25" t="s">
        <v>7</v>
      </c>
      <c r="N2" s="39" t="s">
        <v>13</v>
      </c>
      <c r="O2" s="39" t="s">
        <v>14</v>
      </c>
      <c r="P2" s="25" t="s">
        <v>7</v>
      </c>
      <c r="Q2" s="25" t="s">
        <v>15</v>
      </c>
      <c r="R2" s="25" t="s">
        <v>7</v>
      </c>
      <c r="S2" s="20" t="s">
        <v>16</v>
      </c>
      <c r="T2" s="25" t="s">
        <v>17</v>
      </c>
      <c r="U2" s="20" t="s">
        <v>18</v>
      </c>
      <c r="V2" s="20" t="s">
        <v>19</v>
      </c>
    </row>
    <row r="3" spans="1:22" ht="15.75">
      <c r="A3" s="21">
        <v>1</v>
      </c>
      <c r="B3" s="5" t="s">
        <v>106</v>
      </c>
      <c r="C3" s="5" t="s">
        <v>107</v>
      </c>
      <c r="D3" s="5" t="s">
        <v>28</v>
      </c>
      <c r="E3" s="5" t="s">
        <v>23</v>
      </c>
      <c r="F3" s="4" t="s">
        <v>108</v>
      </c>
      <c r="G3" s="4">
        <v>9</v>
      </c>
      <c r="H3" s="5">
        <v>14</v>
      </c>
      <c r="I3" s="5">
        <v>11</v>
      </c>
      <c r="J3" s="40">
        <v>2.59</v>
      </c>
      <c r="K3" s="40">
        <v>11</v>
      </c>
      <c r="L3" s="5" t="s">
        <v>109</v>
      </c>
      <c r="M3" s="13">
        <v>9</v>
      </c>
      <c r="N3" s="41">
        <f>M3+K3+I3+G3</f>
        <v>40</v>
      </c>
      <c r="O3" s="41">
        <v>65.5</v>
      </c>
      <c r="P3" s="13">
        <v>26.2</v>
      </c>
      <c r="Q3" s="13">
        <v>79.4</v>
      </c>
      <c r="R3" s="13">
        <v>23.82</v>
      </c>
      <c r="S3" s="27">
        <f>O3*0.4+Q3*0.3+N3</f>
        <v>90.02000000000001</v>
      </c>
      <c r="T3" s="14" t="s">
        <v>25</v>
      </c>
      <c r="U3" s="15" t="s">
        <v>25</v>
      </c>
      <c r="V3" s="15" t="s">
        <v>26</v>
      </c>
    </row>
    <row r="4" spans="1:22" ht="16.5">
      <c r="A4" s="22">
        <v>2</v>
      </c>
      <c r="B4" s="23" t="s">
        <v>110</v>
      </c>
      <c r="C4" s="23" t="s">
        <v>107</v>
      </c>
      <c r="D4" s="23" t="s">
        <v>28</v>
      </c>
      <c r="E4" s="23" t="s">
        <v>23</v>
      </c>
      <c r="F4" s="24" t="s">
        <v>111</v>
      </c>
      <c r="G4" s="24">
        <v>6</v>
      </c>
      <c r="H4" s="23">
        <v>11</v>
      </c>
      <c r="I4" s="23">
        <v>10</v>
      </c>
      <c r="J4" s="44">
        <v>2.36</v>
      </c>
      <c r="K4" s="44">
        <v>6</v>
      </c>
      <c r="L4" s="23" t="s">
        <v>112</v>
      </c>
      <c r="M4" s="45">
        <v>7</v>
      </c>
      <c r="N4" s="23">
        <f>M4+K4+I4+G4</f>
        <v>29</v>
      </c>
      <c r="O4" s="23">
        <v>59.5</v>
      </c>
      <c r="P4" s="23">
        <v>23.8</v>
      </c>
      <c r="Q4" s="23">
        <v>64.8</v>
      </c>
      <c r="R4" s="23">
        <v>19.44</v>
      </c>
      <c r="S4" s="46">
        <f>O4*0.4+Q4*0.3+N4</f>
        <v>72.24</v>
      </c>
      <c r="T4" s="14" t="s">
        <v>25</v>
      </c>
      <c r="U4" s="15" t="s">
        <v>25</v>
      </c>
      <c r="V4" s="15" t="s">
        <v>32</v>
      </c>
    </row>
  </sheetData>
  <sheetProtection/>
  <mergeCells count="1">
    <mergeCell ref="A1:V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V4"/>
  <sheetViews>
    <sheetView workbookViewId="0" topLeftCell="A1">
      <selection activeCell="S13" sqref="S13"/>
    </sheetView>
  </sheetViews>
  <sheetFormatPr defaultColWidth="9.00390625" defaultRowHeight="15"/>
  <cols>
    <col min="1" max="1" width="4.421875" style="0" customWidth="1"/>
    <col min="2" max="2" width="6.8515625" style="0" customWidth="1"/>
    <col min="4" max="4" width="5.57421875" style="0" customWidth="1"/>
    <col min="5" max="5" width="6.00390625" style="0" customWidth="1"/>
    <col min="7" max="7" width="3.7109375" style="0" customWidth="1"/>
    <col min="8" max="8" width="7.57421875" style="0" customWidth="1"/>
    <col min="9" max="9" width="3.7109375" style="0" customWidth="1"/>
    <col min="10" max="10" width="5.140625" style="0" customWidth="1"/>
    <col min="11" max="11" width="3.8515625" style="0" customWidth="1"/>
    <col min="12" max="12" width="7.8515625" style="0" customWidth="1"/>
    <col min="13" max="13" width="3.7109375" style="0" customWidth="1"/>
    <col min="14" max="14" width="5.140625" style="0" customWidth="1"/>
    <col min="15" max="15" width="5.8515625" style="0" customWidth="1"/>
    <col min="16" max="16" width="4.421875" style="0" customWidth="1"/>
    <col min="17" max="17" width="6.140625" style="0" customWidth="1"/>
    <col min="18" max="18" width="6.28125" style="0" customWidth="1"/>
    <col min="19" max="19" width="7.7109375" style="0" customWidth="1"/>
    <col min="20" max="20" width="5.00390625" style="0" customWidth="1"/>
    <col min="21" max="21" width="5.28125" style="0" customWidth="1"/>
    <col min="22" max="22" width="6.00390625" style="0" customWidth="1"/>
  </cols>
  <sheetData>
    <row r="1" spans="1:22" ht="26.25">
      <c r="A1" s="1" t="s">
        <v>113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28.5">
      <c r="A2" s="19" t="s">
        <v>1</v>
      </c>
      <c r="B2" s="20" t="s">
        <v>2</v>
      </c>
      <c r="C2" s="20" t="s">
        <v>51</v>
      </c>
      <c r="D2" s="20" t="s">
        <v>4</v>
      </c>
      <c r="E2" s="20" t="s">
        <v>5</v>
      </c>
      <c r="F2" s="20" t="s">
        <v>8</v>
      </c>
      <c r="G2" s="20" t="s">
        <v>7</v>
      </c>
      <c r="H2" s="20" t="s">
        <v>10</v>
      </c>
      <c r="I2" s="20" t="s">
        <v>7</v>
      </c>
      <c r="J2" s="20" t="s">
        <v>65</v>
      </c>
      <c r="K2" s="20" t="s">
        <v>7</v>
      </c>
      <c r="L2" s="20" t="s">
        <v>12</v>
      </c>
      <c r="M2" s="25" t="s">
        <v>7</v>
      </c>
      <c r="N2" s="39" t="s">
        <v>13</v>
      </c>
      <c r="O2" s="39" t="s">
        <v>14</v>
      </c>
      <c r="P2" s="25" t="s">
        <v>7</v>
      </c>
      <c r="Q2" s="25" t="s">
        <v>15</v>
      </c>
      <c r="R2" s="25" t="s">
        <v>7</v>
      </c>
      <c r="S2" s="20" t="s">
        <v>16</v>
      </c>
      <c r="T2" s="20" t="s">
        <v>17</v>
      </c>
      <c r="U2" s="20" t="s">
        <v>18</v>
      </c>
      <c r="V2" s="20" t="s">
        <v>19</v>
      </c>
    </row>
    <row r="3" spans="1:22" ht="15.75">
      <c r="A3" s="21">
        <v>1</v>
      </c>
      <c r="B3" s="5" t="s">
        <v>114</v>
      </c>
      <c r="C3" s="5" t="s">
        <v>115</v>
      </c>
      <c r="D3" s="5" t="s">
        <v>28</v>
      </c>
      <c r="E3" s="4" t="s">
        <v>116</v>
      </c>
      <c r="F3" s="4" t="s">
        <v>117</v>
      </c>
      <c r="G3" s="4">
        <v>7</v>
      </c>
      <c r="H3" s="5">
        <v>1</v>
      </c>
      <c r="I3" s="5">
        <v>2</v>
      </c>
      <c r="J3" s="40">
        <v>2.19</v>
      </c>
      <c r="K3" s="40">
        <v>3</v>
      </c>
      <c r="L3" s="5" t="s">
        <v>118</v>
      </c>
      <c r="M3" s="13">
        <v>8</v>
      </c>
      <c r="N3" s="41">
        <v>20</v>
      </c>
      <c r="O3" s="41">
        <v>62.5</v>
      </c>
      <c r="P3" s="13">
        <v>25</v>
      </c>
      <c r="Q3" s="13">
        <v>78.4</v>
      </c>
      <c r="R3" s="13">
        <v>23.52</v>
      </c>
      <c r="S3" s="5">
        <f>O3*0.4+Q3*0.3+N3</f>
        <v>68.52</v>
      </c>
      <c r="T3" s="14" t="s">
        <v>25</v>
      </c>
      <c r="U3" s="15" t="s">
        <v>25</v>
      </c>
      <c r="V3" s="15" t="s">
        <v>26</v>
      </c>
    </row>
    <row r="4" spans="1:22" ht="14.25">
      <c r="A4" s="37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42"/>
      <c r="N4" s="43"/>
      <c r="O4" s="43"/>
      <c r="P4" s="42"/>
      <c r="Q4" s="42"/>
      <c r="R4" s="42"/>
      <c r="S4" s="38"/>
      <c r="T4" s="38"/>
      <c r="U4" s="38"/>
      <c r="V4" s="38"/>
    </row>
  </sheetData>
  <sheetProtection/>
  <mergeCells count="1">
    <mergeCell ref="A1:V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Z32"/>
  <sheetViews>
    <sheetView zoomScale="85" zoomScaleNormal="85" workbookViewId="0" topLeftCell="F5">
      <selection activeCell="U18" sqref="U18"/>
    </sheetView>
  </sheetViews>
  <sheetFormatPr defaultColWidth="9.00390625" defaultRowHeight="15"/>
  <cols>
    <col min="1" max="1" width="4.00390625" style="0" customWidth="1"/>
    <col min="2" max="2" width="6.8515625" style="0" customWidth="1"/>
    <col min="3" max="3" width="7.421875" style="0" customWidth="1"/>
    <col min="4" max="4" width="4.8515625" style="0" customWidth="1"/>
    <col min="5" max="5" width="5.7109375" style="0" customWidth="1"/>
    <col min="7" max="7" width="5.57421875" style="0" customWidth="1"/>
    <col min="8" max="8" width="7.421875" style="0" customWidth="1"/>
    <col min="9" max="9" width="5.57421875" style="0" customWidth="1"/>
    <col min="10" max="10" width="6.00390625" style="0" customWidth="1"/>
    <col min="11" max="11" width="5.57421875" style="0" customWidth="1"/>
    <col min="12" max="12" width="8.28125" style="0" customWidth="1"/>
    <col min="13" max="13" width="6.140625" style="0" customWidth="1"/>
    <col min="14" max="14" width="6.421875" style="0" customWidth="1"/>
    <col min="16" max="16" width="5.7109375" style="0" customWidth="1"/>
    <col min="17" max="17" width="5.8515625" style="0" customWidth="1"/>
    <col min="18" max="18" width="5.421875" style="0" customWidth="1"/>
    <col min="19" max="19" width="6.421875" style="0" customWidth="1"/>
    <col min="20" max="20" width="7.140625" style="0" customWidth="1"/>
    <col min="21" max="21" width="5.421875" style="0" customWidth="1"/>
    <col min="22" max="22" width="7.00390625" style="0" customWidth="1"/>
    <col min="23" max="23" width="6.7109375" style="0" customWidth="1"/>
    <col min="24" max="24" width="5.7109375" style="0" customWidth="1"/>
    <col min="25" max="25" width="5.421875" style="0" customWidth="1"/>
    <col min="26" max="26" width="5.8515625" style="0" customWidth="1"/>
  </cols>
  <sheetData>
    <row r="1" spans="1:26" ht="26.25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42.75">
      <c r="A2" s="29" t="s">
        <v>1</v>
      </c>
      <c r="B2" s="30" t="s">
        <v>2</v>
      </c>
      <c r="C2" s="30" t="s">
        <v>120</v>
      </c>
      <c r="D2" s="30" t="s">
        <v>52</v>
      </c>
      <c r="E2" s="30" t="s">
        <v>5</v>
      </c>
      <c r="F2" s="30" t="s">
        <v>8</v>
      </c>
      <c r="G2" s="30" t="s">
        <v>7</v>
      </c>
      <c r="H2" s="30" t="s">
        <v>10</v>
      </c>
      <c r="I2" s="30" t="s">
        <v>7</v>
      </c>
      <c r="J2" s="30" t="s">
        <v>65</v>
      </c>
      <c r="K2" s="30" t="s">
        <v>7</v>
      </c>
      <c r="L2" s="30" t="s">
        <v>12</v>
      </c>
      <c r="M2" s="31" t="s">
        <v>7</v>
      </c>
      <c r="N2" s="31" t="s">
        <v>13</v>
      </c>
      <c r="O2" s="20" t="s">
        <v>121</v>
      </c>
      <c r="P2" s="20" t="s">
        <v>122</v>
      </c>
      <c r="Q2" s="20" t="s">
        <v>123</v>
      </c>
      <c r="R2" s="20" t="s">
        <v>122</v>
      </c>
      <c r="S2" s="20" t="s">
        <v>14</v>
      </c>
      <c r="T2" s="20" t="s">
        <v>7</v>
      </c>
      <c r="U2" s="20" t="s">
        <v>15</v>
      </c>
      <c r="V2" s="20" t="s">
        <v>7</v>
      </c>
      <c r="W2" s="20" t="s">
        <v>16</v>
      </c>
      <c r="X2" s="20" t="s">
        <v>17</v>
      </c>
      <c r="Y2" s="20" t="s">
        <v>18</v>
      </c>
      <c r="Z2" s="20" t="s">
        <v>19</v>
      </c>
    </row>
    <row r="3" spans="1:26" ht="16.5" customHeight="1">
      <c r="A3" s="4">
        <v>1</v>
      </c>
      <c r="B3" s="4" t="s">
        <v>124</v>
      </c>
      <c r="C3" s="4" t="s">
        <v>125</v>
      </c>
      <c r="D3" s="4" t="s">
        <v>28</v>
      </c>
      <c r="E3" s="4" t="s">
        <v>116</v>
      </c>
      <c r="F3" s="4" t="s">
        <v>126</v>
      </c>
      <c r="G3" s="4">
        <v>9</v>
      </c>
      <c r="H3" s="4">
        <v>20</v>
      </c>
      <c r="I3" s="4">
        <v>14</v>
      </c>
      <c r="J3" s="4">
        <v>2.51</v>
      </c>
      <c r="K3" s="4">
        <v>9</v>
      </c>
      <c r="L3" s="4" t="s">
        <v>127</v>
      </c>
      <c r="M3" s="4">
        <v>10</v>
      </c>
      <c r="N3" s="4">
        <f aca="true" t="shared" si="0" ref="N3:N26">M3+K3+I3+G3</f>
        <v>42</v>
      </c>
      <c r="O3" s="4" t="s">
        <v>128</v>
      </c>
      <c r="P3" s="4" t="s">
        <v>129</v>
      </c>
      <c r="Q3" s="4" t="s">
        <v>130</v>
      </c>
      <c r="R3" s="4" t="s">
        <v>129</v>
      </c>
      <c r="S3" s="4">
        <v>63.5</v>
      </c>
      <c r="T3" s="32">
        <v>25.4</v>
      </c>
      <c r="U3" s="4">
        <v>79.8</v>
      </c>
      <c r="V3" s="33">
        <v>23.94</v>
      </c>
      <c r="W3" s="4">
        <f aca="true" t="shared" si="1" ref="W3:W33">S3*0.4+U3*0.3+N3</f>
        <v>91.34</v>
      </c>
      <c r="X3" s="14" t="s">
        <v>25</v>
      </c>
      <c r="Y3" s="15" t="s">
        <v>25</v>
      </c>
      <c r="Z3" s="15" t="s">
        <v>26</v>
      </c>
    </row>
    <row r="4" spans="1:26" ht="16.5" customHeight="1">
      <c r="A4" s="4">
        <v>2</v>
      </c>
      <c r="B4" s="4" t="s">
        <v>131</v>
      </c>
      <c r="C4" s="4" t="s">
        <v>125</v>
      </c>
      <c r="D4" s="4" t="s">
        <v>28</v>
      </c>
      <c r="E4" s="4" t="s">
        <v>132</v>
      </c>
      <c r="F4" s="4" t="s">
        <v>133</v>
      </c>
      <c r="G4" s="4">
        <v>9</v>
      </c>
      <c r="H4" s="4">
        <v>13</v>
      </c>
      <c r="I4" s="4">
        <v>11</v>
      </c>
      <c r="J4" s="4">
        <v>2.25</v>
      </c>
      <c r="K4" s="4">
        <v>4</v>
      </c>
      <c r="L4" s="4" t="s">
        <v>134</v>
      </c>
      <c r="M4" s="4">
        <v>10</v>
      </c>
      <c r="N4" s="4">
        <f t="shared" si="0"/>
        <v>34</v>
      </c>
      <c r="O4" s="4" t="s">
        <v>135</v>
      </c>
      <c r="P4" s="4" t="s">
        <v>129</v>
      </c>
      <c r="Q4" s="4" t="s">
        <v>136</v>
      </c>
      <c r="R4" s="4" t="s">
        <v>129</v>
      </c>
      <c r="S4" s="4">
        <v>64</v>
      </c>
      <c r="T4" s="32">
        <v>25.6</v>
      </c>
      <c r="U4" s="4">
        <v>81.4</v>
      </c>
      <c r="V4" s="33">
        <v>24.42</v>
      </c>
      <c r="W4" s="4">
        <f t="shared" si="1"/>
        <v>84.02000000000001</v>
      </c>
      <c r="X4" s="14" t="s">
        <v>25</v>
      </c>
      <c r="Y4" s="15" t="s">
        <v>25</v>
      </c>
      <c r="Z4" s="15" t="s">
        <v>26</v>
      </c>
    </row>
    <row r="5" spans="1:26" ht="16.5" customHeight="1">
      <c r="A5" s="4">
        <v>3</v>
      </c>
      <c r="B5" s="4" t="s">
        <v>137</v>
      </c>
      <c r="C5" s="4" t="s">
        <v>125</v>
      </c>
      <c r="D5" s="4" t="s">
        <v>28</v>
      </c>
      <c r="E5" s="4" t="s">
        <v>116</v>
      </c>
      <c r="F5" s="4" t="s">
        <v>138</v>
      </c>
      <c r="G5" s="4">
        <v>9</v>
      </c>
      <c r="H5" s="4">
        <v>22</v>
      </c>
      <c r="I5" s="4">
        <v>15</v>
      </c>
      <c r="J5" s="4">
        <v>2.36</v>
      </c>
      <c r="K5" s="4">
        <v>6</v>
      </c>
      <c r="L5" s="4" t="s">
        <v>139</v>
      </c>
      <c r="M5" s="4">
        <v>11</v>
      </c>
      <c r="N5" s="4">
        <f t="shared" si="0"/>
        <v>41</v>
      </c>
      <c r="O5" s="4" t="s">
        <v>140</v>
      </c>
      <c r="P5" s="4" t="s">
        <v>141</v>
      </c>
      <c r="Q5" s="4" t="s">
        <v>142</v>
      </c>
      <c r="R5" s="4" t="s">
        <v>129</v>
      </c>
      <c r="S5" s="4">
        <v>54</v>
      </c>
      <c r="T5" s="32">
        <v>21.6</v>
      </c>
      <c r="U5" s="4">
        <v>68</v>
      </c>
      <c r="V5" s="33">
        <v>20.4</v>
      </c>
      <c r="W5" s="4">
        <f t="shared" si="1"/>
        <v>83</v>
      </c>
      <c r="X5" s="14" t="s">
        <v>25</v>
      </c>
      <c r="Y5" s="15" t="s">
        <v>25</v>
      </c>
      <c r="Z5" s="15" t="s">
        <v>26</v>
      </c>
    </row>
    <row r="6" spans="1:26" ht="15.75" customHeight="1">
      <c r="A6" s="4">
        <v>4</v>
      </c>
      <c r="B6" s="4" t="s">
        <v>143</v>
      </c>
      <c r="C6" s="4" t="s">
        <v>125</v>
      </c>
      <c r="D6" s="4" t="s">
        <v>28</v>
      </c>
      <c r="E6" s="4" t="s">
        <v>116</v>
      </c>
      <c r="F6" s="4" t="s">
        <v>144</v>
      </c>
      <c r="G6" s="4">
        <v>7</v>
      </c>
      <c r="H6" s="4">
        <v>11</v>
      </c>
      <c r="I6" s="4">
        <v>10</v>
      </c>
      <c r="J6" s="4">
        <v>2.53</v>
      </c>
      <c r="K6" s="4">
        <v>10</v>
      </c>
      <c r="L6" s="4" t="s">
        <v>145</v>
      </c>
      <c r="M6" s="4">
        <v>7</v>
      </c>
      <c r="N6" s="4">
        <f t="shared" si="0"/>
        <v>34</v>
      </c>
      <c r="O6" s="4" t="s">
        <v>146</v>
      </c>
      <c r="P6" s="4" t="s">
        <v>141</v>
      </c>
      <c r="Q6" s="4" t="s">
        <v>147</v>
      </c>
      <c r="R6" s="4" t="s">
        <v>129</v>
      </c>
      <c r="S6" s="4">
        <v>65.5</v>
      </c>
      <c r="T6" s="32">
        <v>26.200000000000003</v>
      </c>
      <c r="U6" s="4">
        <v>74</v>
      </c>
      <c r="V6" s="33">
        <v>22.2</v>
      </c>
      <c r="W6" s="4">
        <f t="shared" si="1"/>
        <v>82.4</v>
      </c>
      <c r="X6" s="14" t="s">
        <v>25</v>
      </c>
      <c r="Y6" s="15" t="s">
        <v>25</v>
      </c>
      <c r="Z6" s="15" t="s">
        <v>26</v>
      </c>
    </row>
    <row r="7" spans="1:26" ht="15.75" customHeight="1">
      <c r="A7" s="4">
        <v>5</v>
      </c>
      <c r="B7" s="4" t="s">
        <v>148</v>
      </c>
      <c r="C7" s="4" t="s">
        <v>125</v>
      </c>
      <c r="D7" s="4" t="s">
        <v>28</v>
      </c>
      <c r="E7" s="4" t="s">
        <v>116</v>
      </c>
      <c r="F7" s="4" t="s">
        <v>149</v>
      </c>
      <c r="G7" s="4">
        <v>5</v>
      </c>
      <c r="H7" s="4">
        <v>20</v>
      </c>
      <c r="I7" s="4">
        <v>14</v>
      </c>
      <c r="J7" s="4">
        <v>2.62</v>
      </c>
      <c r="K7" s="4">
        <v>11</v>
      </c>
      <c r="L7" s="4" t="s">
        <v>150</v>
      </c>
      <c r="M7" s="4">
        <v>9</v>
      </c>
      <c r="N7" s="4">
        <f t="shared" si="0"/>
        <v>39</v>
      </c>
      <c r="O7" s="4" t="s">
        <v>151</v>
      </c>
      <c r="P7" s="4" t="s">
        <v>129</v>
      </c>
      <c r="Q7" s="4" t="s">
        <v>152</v>
      </c>
      <c r="R7" s="4" t="s">
        <v>129</v>
      </c>
      <c r="S7" s="4">
        <v>52.5</v>
      </c>
      <c r="T7" s="32">
        <v>21</v>
      </c>
      <c r="U7" s="4">
        <v>70.8</v>
      </c>
      <c r="V7" s="33">
        <v>21.24</v>
      </c>
      <c r="W7" s="4">
        <f t="shared" si="1"/>
        <v>81.24</v>
      </c>
      <c r="X7" s="14" t="s">
        <v>25</v>
      </c>
      <c r="Y7" s="15" t="s">
        <v>25</v>
      </c>
      <c r="Z7" s="15" t="s">
        <v>26</v>
      </c>
    </row>
    <row r="8" spans="1:26" ht="16.5" customHeight="1">
      <c r="A8" s="4">
        <v>6</v>
      </c>
      <c r="B8" s="4" t="s">
        <v>153</v>
      </c>
      <c r="C8" s="4" t="s">
        <v>125</v>
      </c>
      <c r="D8" s="4" t="s">
        <v>28</v>
      </c>
      <c r="E8" s="4" t="s">
        <v>116</v>
      </c>
      <c r="F8" s="4" t="s">
        <v>154</v>
      </c>
      <c r="G8" s="4">
        <v>9</v>
      </c>
      <c r="H8" s="4">
        <v>11</v>
      </c>
      <c r="I8" s="4">
        <v>10</v>
      </c>
      <c r="J8" s="4">
        <v>2.54</v>
      </c>
      <c r="K8" s="4">
        <v>10</v>
      </c>
      <c r="L8" s="4" t="s">
        <v>155</v>
      </c>
      <c r="M8" s="4">
        <v>9</v>
      </c>
      <c r="N8" s="4">
        <f t="shared" si="0"/>
        <v>38</v>
      </c>
      <c r="O8" s="4" t="s">
        <v>156</v>
      </c>
      <c r="P8" s="4" t="s">
        <v>129</v>
      </c>
      <c r="Q8" s="4" t="s">
        <v>157</v>
      </c>
      <c r="R8" s="4" t="s">
        <v>129</v>
      </c>
      <c r="S8" s="4">
        <v>54.5</v>
      </c>
      <c r="T8" s="32">
        <v>21.8</v>
      </c>
      <c r="U8" s="4">
        <v>65.2</v>
      </c>
      <c r="V8" s="33">
        <v>19.56</v>
      </c>
      <c r="W8" s="4">
        <f t="shared" si="1"/>
        <v>79.36</v>
      </c>
      <c r="X8" s="14" t="s">
        <v>25</v>
      </c>
      <c r="Y8" s="15" t="s">
        <v>25</v>
      </c>
      <c r="Z8" s="15" t="s">
        <v>26</v>
      </c>
    </row>
    <row r="9" spans="1:26" ht="16.5" customHeight="1">
      <c r="A9" s="4">
        <v>7</v>
      </c>
      <c r="B9" s="4" t="s">
        <v>158</v>
      </c>
      <c r="C9" s="4" t="s">
        <v>125</v>
      </c>
      <c r="D9" s="4" t="s">
        <v>28</v>
      </c>
      <c r="E9" s="4" t="s">
        <v>159</v>
      </c>
      <c r="F9" s="4" t="s">
        <v>160</v>
      </c>
      <c r="G9" s="4">
        <v>6</v>
      </c>
      <c r="H9" s="4">
        <v>7</v>
      </c>
      <c r="I9" s="4">
        <v>8</v>
      </c>
      <c r="J9" s="4">
        <v>2.73</v>
      </c>
      <c r="K9" s="4">
        <v>14</v>
      </c>
      <c r="L9" s="4" t="s">
        <v>161</v>
      </c>
      <c r="M9" s="4">
        <v>15</v>
      </c>
      <c r="N9" s="4">
        <f t="shared" si="0"/>
        <v>43</v>
      </c>
      <c r="O9" s="4" t="s">
        <v>162</v>
      </c>
      <c r="P9" s="4" t="s">
        <v>129</v>
      </c>
      <c r="Q9" s="4" t="s">
        <v>163</v>
      </c>
      <c r="R9" s="4" t="s">
        <v>129</v>
      </c>
      <c r="S9" s="4">
        <v>43.5</v>
      </c>
      <c r="T9" s="32">
        <v>17.400000000000002</v>
      </c>
      <c r="U9" s="4">
        <v>61</v>
      </c>
      <c r="V9" s="33">
        <v>18.3</v>
      </c>
      <c r="W9" s="4">
        <f t="shared" si="1"/>
        <v>78.7</v>
      </c>
      <c r="X9" s="14" t="s">
        <v>25</v>
      </c>
      <c r="Y9" s="15" t="s">
        <v>25</v>
      </c>
      <c r="Z9" s="15" t="s">
        <v>26</v>
      </c>
    </row>
    <row r="10" spans="1:26" ht="16.5" customHeight="1">
      <c r="A10" s="4">
        <v>8</v>
      </c>
      <c r="B10" s="4" t="s">
        <v>164</v>
      </c>
      <c r="C10" s="4" t="s">
        <v>125</v>
      </c>
      <c r="D10" s="4" t="s">
        <v>28</v>
      </c>
      <c r="E10" s="4" t="s">
        <v>116</v>
      </c>
      <c r="F10" s="4" t="s">
        <v>165</v>
      </c>
      <c r="G10" s="4">
        <v>3</v>
      </c>
      <c r="H10" s="4">
        <v>5</v>
      </c>
      <c r="I10" s="4">
        <v>6</v>
      </c>
      <c r="J10" s="4">
        <v>2.49</v>
      </c>
      <c r="K10" s="4">
        <v>9</v>
      </c>
      <c r="L10" s="4" t="s">
        <v>166</v>
      </c>
      <c r="M10" s="4">
        <v>7</v>
      </c>
      <c r="N10" s="4">
        <f t="shared" si="0"/>
        <v>25</v>
      </c>
      <c r="O10" s="4" t="s">
        <v>167</v>
      </c>
      <c r="P10" s="4" t="s">
        <v>129</v>
      </c>
      <c r="Q10" s="4" t="s">
        <v>168</v>
      </c>
      <c r="R10" s="4" t="s">
        <v>129</v>
      </c>
      <c r="S10" s="4">
        <v>71</v>
      </c>
      <c r="T10" s="32">
        <v>28.4</v>
      </c>
      <c r="U10" s="4">
        <v>75.6</v>
      </c>
      <c r="V10" s="33">
        <v>22.679999999999996</v>
      </c>
      <c r="W10" s="4">
        <f t="shared" si="1"/>
        <v>76.08</v>
      </c>
      <c r="X10" s="14" t="s">
        <v>25</v>
      </c>
      <c r="Y10" s="15" t="s">
        <v>25</v>
      </c>
      <c r="Z10" s="15" t="s">
        <v>26</v>
      </c>
    </row>
    <row r="11" spans="1:26" ht="16.5" customHeight="1">
      <c r="A11" s="4">
        <v>9</v>
      </c>
      <c r="B11" s="4" t="s">
        <v>169</v>
      </c>
      <c r="C11" s="4" t="s">
        <v>125</v>
      </c>
      <c r="D11" s="4" t="s">
        <v>28</v>
      </c>
      <c r="E11" s="4" t="s">
        <v>116</v>
      </c>
      <c r="F11" s="4" t="s">
        <v>170</v>
      </c>
      <c r="G11" s="4">
        <v>0</v>
      </c>
      <c r="H11" s="4">
        <v>11</v>
      </c>
      <c r="I11" s="4">
        <v>10</v>
      </c>
      <c r="J11" s="4">
        <v>2.55</v>
      </c>
      <c r="K11" s="4">
        <v>10</v>
      </c>
      <c r="L11" s="4" t="s">
        <v>171</v>
      </c>
      <c r="M11" s="4">
        <v>10</v>
      </c>
      <c r="N11" s="4">
        <f t="shared" si="0"/>
        <v>30</v>
      </c>
      <c r="O11" s="4" t="s">
        <v>172</v>
      </c>
      <c r="P11" s="4" t="s">
        <v>129</v>
      </c>
      <c r="Q11" s="4" t="s">
        <v>173</v>
      </c>
      <c r="R11" s="4" t="s">
        <v>129</v>
      </c>
      <c r="S11" s="4">
        <v>62</v>
      </c>
      <c r="T11" s="32">
        <v>24.8</v>
      </c>
      <c r="U11" s="4">
        <v>63.4</v>
      </c>
      <c r="V11" s="33">
        <v>19.02</v>
      </c>
      <c r="W11" s="4">
        <f t="shared" si="1"/>
        <v>73.82</v>
      </c>
      <c r="X11" s="14" t="s">
        <v>25</v>
      </c>
      <c r="Y11" s="15" t="s">
        <v>25</v>
      </c>
      <c r="Z11" s="15" t="s">
        <v>26</v>
      </c>
    </row>
    <row r="12" spans="1:26" ht="15.75" customHeight="1">
      <c r="A12" s="4">
        <v>10</v>
      </c>
      <c r="B12" s="4" t="s">
        <v>174</v>
      </c>
      <c r="C12" s="4" t="s">
        <v>125</v>
      </c>
      <c r="D12" s="4" t="s">
        <v>28</v>
      </c>
      <c r="E12" s="4" t="s">
        <v>116</v>
      </c>
      <c r="F12" s="4" t="s">
        <v>175</v>
      </c>
      <c r="G12" s="4">
        <v>1</v>
      </c>
      <c r="H12" s="4">
        <v>17</v>
      </c>
      <c r="I12" s="4">
        <v>13</v>
      </c>
      <c r="J12" s="4">
        <v>2.2</v>
      </c>
      <c r="K12" s="4">
        <v>3</v>
      </c>
      <c r="L12" s="4" t="s">
        <v>139</v>
      </c>
      <c r="M12" s="4">
        <v>11</v>
      </c>
      <c r="N12" s="4">
        <f t="shared" si="0"/>
        <v>28</v>
      </c>
      <c r="O12" s="4" t="s">
        <v>176</v>
      </c>
      <c r="P12" s="4" t="s">
        <v>129</v>
      </c>
      <c r="Q12" s="4" t="s">
        <v>177</v>
      </c>
      <c r="R12" s="4" t="s">
        <v>129</v>
      </c>
      <c r="S12" s="4">
        <v>65.5</v>
      </c>
      <c r="T12" s="32">
        <v>26.200000000000003</v>
      </c>
      <c r="U12" s="4">
        <v>64.6</v>
      </c>
      <c r="V12" s="33">
        <v>19.38</v>
      </c>
      <c r="W12" s="4">
        <f t="shared" si="1"/>
        <v>73.58</v>
      </c>
      <c r="X12" s="14" t="s">
        <v>25</v>
      </c>
      <c r="Y12" s="15" t="s">
        <v>25</v>
      </c>
      <c r="Z12" s="15" t="s">
        <v>26</v>
      </c>
    </row>
    <row r="13" spans="1:26" ht="15.75" customHeight="1">
      <c r="A13" s="4">
        <v>11</v>
      </c>
      <c r="B13" s="4" t="s">
        <v>178</v>
      </c>
      <c r="C13" s="4" t="s">
        <v>125</v>
      </c>
      <c r="D13" s="4" t="s">
        <v>28</v>
      </c>
      <c r="E13" s="4" t="s">
        <v>132</v>
      </c>
      <c r="F13" s="4" t="s">
        <v>179</v>
      </c>
      <c r="G13" s="4">
        <v>6</v>
      </c>
      <c r="H13" s="4">
        <v>11</v>
      </c>
      <c r="I13" s="4">
        <v>10</v>
      </c>
      <c r="J13" s="4">
        <v>2.18</v>
      </c>
      <c r="K13" s="4">
        <v>3</v>
      </c>
      <c r="L13" s="4" t="s">
        <v>180</v>
      </c>
      <c r="M13" s="4">
        <v>6</v>
      </c>
      <c r="N13" s="4">
        <f t="shared" si="0"/>
        <v>25</v>
      </c>
      <c r="O13" s="4" t="s">
        <v>181</v>
      </c>
      <c r="P13" s="4" t="s">
        <v>141</v>
      </c>
      <c r="Q13" s="4" t="s">
        <v>182</v>
      </c>
      <c r="R13" s="4" t="s">
        <v>129</v>
      </c>
      <c r="S13" s="4">
        <v>59</v>
      </c>
      <c r="T13" s="32">
        <v>23.6</v>
      </c>
      <c r="U13" s="4">
        <v>80.2</v>
      </c>
      <c r="V13" s="33">
        <v>24.06</v>
      </c>
      <c r="W13" s="4">
        <f t="shared" si="1"/>
        <v>72.66</v>
      </c>
      <c r="X13" s="14" t="s">
        <v>25</v>
      </c>
      <c r="Y13" s="15" t="s">
        <v>25</v>
      </c>
      <c r="Z13" s="15" t="s">
        <v>26</v>
      </c>
    </row>
    <row r="14" spans="1:26" ht="16.5" customHeight="1">
      <c r="A14" s="4">
        <v>12</v>
      </c>
      <c r="B14" s="4" t="s">
        <v>183</v>
      </c>
      <c r="C14" s="4" t="s">
        <v>125</v>
      </c>
      <c r="D14" s="4" t="s">
        <v>28</v>
      </c>
      <c r="E14" s="4" t="s">
        <v>116</v>
      </c>
      <c r="F14" s="4" t="s">
        <v>184</v>
      </c>
      <c r="G14" s="4">
        <v>4</v>
      </c>
      <c r="H14" s="4">
        <v>11</v>
      </c>
      <c r="I14" s="4">
        <v>10</v>
      </c>
      <c r="J14" s="4">
        <v>2.39</v>
      </c>
      <c r="K14" s="4">
        <v>7</v>
      </c>
      <c r="L14" s="4" t="s">
        <v>112</v>
      </c>
      <c r="M14" s="4">
        <v>7</v>
      </c>
      <c r="N14" s="4">
        <f t="shared" si="0"/>
        <v>28</v>
      </c>
      <c r="O14" s="4" t="s">
        <v>185</v>
      </c>
      <c r="P14" s="4" t="s">
        <v>141</v>
      </c>
      <c r="Q14" s="4" t="s">
        <v>186</v>
      </c>
      <c r="R14" s="4" t="s">
        <v>129</v>
      </c>
      <c r="S14" s="4">
        <v>63</v>
      </c>
      <c r="T14" s="32">
        <v>25.200000000000003</v>
      </c>
      <c r="U14" s="4">
        <v>63.6</v>
      </c>
      <c r="V14" s="33">
        <v>19.08</v>
      </c>
      <c r="W14" s="4">
        <f t="shared" si="1"/>
        <v>72.28</v>
      </c>
      <c r="X14" s="14" t="s">
        <v>25</v>
      </c>
      <c r="Y14" s="15" t="s">
        <v>25</v>
      </c>
      <c r="Z14" s="15" t="s">
        <v>26</v>
      </c>
    </row>
    <row r="15" spans="1:26" ht="15" customHeight="1">
      <c r="A15" s="4">
        <v>13</v>
      </c>
      <c r="B15" s="4" t="s">
        <v>187</v>
      </c>
      <c r="C15" s="4" t="s">
        <v>125</v>
      </c>
      <c r="D15" s="4" t="s">
        <v>28</v>
      </c>
      <c r="E15" s="4" t="s">
        <v>116</v>
      </c>
      <c r="F15" s="4" t="s">
        <v>188</v>
      </c>
      <c r="G15" s="4">
        <v>5</v>
      </c>
      <c r="H15" s="4">
        <v>11</v>
      </c>
      <c r="I15" s="4">
        <v>10</v>
      </c>
      <c r="J15" s="4">
        <v>2.55</v>
      </c>
      <c r="K15" s="4">
        <v>10</v>
      </c>
      <c r="L15" s="4" t="s">
        <v>109</v>
      </c>
      <c r="M15" s="4">
        <v>9</v>
      </c>
      <c r="N15" s="4">
        <f t="shared" si="0"/>
        <v>34</v>
      </c>
      <c r="O15" s="4" t="s">
        <v>189</v>
      </c>
      <c r="P15" s="4" t="s">
        <v>129</v>
      </c>
      <c r="Q15" s="4" t="s">
        <v>190</v>
      </c>
      <c r="R15" s="4" t="s">
        <v>129</v>
      </c>
      <c r="S15" s="4">
        <v>48</v>
      </c>
      <c r="T15" s="32">
        <v>19.200000000000003</v>
      </c>
      <c r="U15" s="4">
        <v>59</v>
      </c>
      <c r="V15" s="33">
        <v>17.7</v>
      </c>
      <c r="W15" s="4">
        <f t="shared" si="1"/>
        <v>70.9</v>
      </c>
      <c r="X15" s="14" t="s">
        <v>25</v>
      </c>
      <c r="Y15" s="15" t="s">
        <v>25</v>
      </c>
      <c r="Z15" s="15" t="s">
        <v>26</v>
      </c>
    </row>
    <row r="16" spans="1:26" ht="16.5" customHeight="1">
      <c r="A16" s="4">
        <v>14</v>
      </c>
      <c r="B16" s="4" t="s">
        <v>191</v>
      </c>
      <c r="C16" s="4" t="s">
        <v>125</v>
      </c>
      <c r="D16" s="4" t="s">
        <v>28</v>
      </c>
      <c r="E16" s="4" t="s">
        <v>116</v>
      </c>
      <c r="F16" s="4" t="s">
        <v>192</v>
      </c>
      <c r="G16" s="4">
        <v>4</v>
      </c>
      <c r="H16" s="4">
        <v>7</v>
      </c>
      <c r="I16" s="4">
        <v>8</v>
      </c>
      <c r="J16" s="4">
        <v>2.3</v>
      </c>
      <c r="K16" s="4">
        <v>5</v>
      </c>
      <c r="L16" s="4" t="s">
        <v>193</v>
      </c>
      <c r="M16" s="4">
        <v>6</v>
      </c>
      <c r="N16" s="4">
        <f t="shared" si="0"/>
        <v>23</v>
      </c>
      <c r="O16" s="4" t="s">
        <v>171</v>
      </c>
      <c r="P16" s="4" t="s">
        <v>129</v>
      </c>
      <c r="Q16" s="4" t="s">
        <v>194</v>
      </c>
      <c r="R16" s="4" t="s">
        <v>129</v>
      </c>
      <c r="S16" s="4">
        <v>61.5</v>
      </c>
      <c r="T16" s="32">
        <v>24.6</v>
      </c>
      <c r="U16" s="4">
        <v>77.6</v>
      </c>
      <c r="V16" s="33">
        <v>23.279999999999998</v>
      </c>
      <c r="W16" s="4">
        <f t="shared" si="1"/>
        <v>70.88</v>
      </c>
      <c r="X16" s="14" t="s">
        <v>25</v>
      </c>
      <c r="Y16" s="15" t="s">
        <v>25</v>
      </c>
      <c r="Z16" s="15" t="s">
        <v>26</v>
      </c>
    </row>
    <row r="17" spans="1:26" ht="18" customHeight="1">
      <c r="A17" s="4">
        <v>15</v>
      </c>
      <c r="B17" s="4" t="s">
        <v>195</v>
      </c>
      <c r="C17" s="4" t="s">
        <v>125</v>
      </c>
      <c r="D17" s="4" t="s">
        <v>28</v>
      </c>
      <c r="E17" s="4" t="s">
        <v>116</v>
      </c>
      <c r="F17" s="4" t="s">
        <v>196</v>
      </c>
      <c r="G17" s="4">
        <v>4</v>
      </c>
      <c r="H17" s="4">
        <v>14</v>
      </c>
      <c r="I17" s="4">
        <v>11</v>
      </c>
      <c r="J17" s="4">
        <v>2.23</v>
      </c>
      <c r="K17" s="4">
        <v>4</v>
      </c>
      <c r="L17" s="4" t="s">
        <v>60</v>
      </c>
      <c r="M17" s="4">
        <v>7</v>
      </c>
      <c r="N17" s="4">
        <f t="shared" si="0"/>
        <v>26</v>
      </c>
      <c r="O17" s="4" t="s">
        <v>197</v>
      </c>
      <c r="P17" s="4" t="s">
        <v>129</v>
      </c>
      <c r="Q17" s="4" t="s">
        <v>198</v>
      </c>
      <c r="R17" s="4" t="s">
        <v>129</v>
      </c>
      <c r="S17" s="4">
        <v>63.5</v>
      </c>
      <c r="T17" s="32">
        <v>25.4</v>
      </c>
      <c r="U17" s="4">
        <v>64.8</v>
      </c>
      <c r="V17" s="33">
        <v>19.439999999999998</v>
      </c>
      <c r="W17" s="4">
        <f t="shared" si="1"/>
        <v>70.84</v>
      </c>
      <c r="X17" s="14" t="s">
        <v>25</v>
      </c>
      <c r="Y17" s="15" t="s">
        <v>25</v>
      </c>
      <c r="Z17" s="15" t="s">
        <v>26</v>
      </c>
    </row>
    <row r="18" spans="1:26" ht="18" customHeight="1">
      <c r="A18" s="4">
        <v>16</v>
      </c>
      <c r="B18" s="4" t="s">
        <v>199</v>
      </c>
      <c r="C18" s="4" t="s">
        <v>125</v>
      </c>
      <c r="D18" s="4" t="s">
        <v>28</v>
      </c>
      <c r="E18" s="4" t="s">
        <v>116</v>
      </c>
      <c r="F18" s="4" t="s">
        <v>200</v>
      </c>
      <c r="G18" s="4">
        <v>3</v>
      </c>
      <c r="H18" s="4">
        <v>4</v>
      </c>
      <c r="I18" s="4">
        <v>5</v>
      </c>
      <c r="J18" s="4">
        <v>2.36</v>
      </c>
      <c r="K18" s="4">
        <v>6</v>
      </c>
      <c r="L18" s="4" t="s">
        <v>201</v>
      </c>
      <c r="M18" s="4">
        <v>15</v>
      </c>
      <c r="N18" s="4">
        <f t="shared" si="0"/>
        <v>29</v>
      </c>
      <c r="O18" s="4" t="s">
        <v>202</v>
      </c>
      <c r="P18" s="4" t="s">
        <v>141</v>
      </c>
      <c r="Q18" s="4" t="s">
        <v>203</v>
      </c>
      <c r="R18" s="4" t="s">
        <v>129</v>
      </c>
      <c r="S18" s="4">
        <v>54</v>
      </c>
      <c r="T18" s="32">
        <v>21.6</v>
      </c>
      <c r="U18" s="4">
        <v>64</v>
      </c>
      <c r="V18" s="33">
        <v>19.2</v>
      </c>
      <c r="W18" s="4">
        <f t="shared" si="1"/>
        <v>69.8</v>
      </c>
      <c r="X18" s="14" t="s">
        <v>25</v>
      </c>
      <c r="Y18" s="15" t="s">
        <v>25</v>
      </c>
      <c r="Z18" s="15" t="s">
        <v>26</v>
      </c>
    </row>
    <row r="19" spans="1:26" ht="18" customHeight="1">
      <c r="A19" s="4">
        <v>17</v>
      </c>
      <c r="B19" s="4" t="s">
        <v>204</v>
      </c>
      <c r="C19" s="4" t="s">
        <v>125</v>
      </c>
      <c r="D19" s="4" t="s">
        <v>28</v>
      </c>
      <c r="E19" s="4" t="s">
        <v>159</v>
      </c>
      <c r="F19" s="4" t="s">
        <v>205</v>
      </c>
      <c r="G19" s="4">
        <v>0</v>
      </c>
      <c r="H19" s="4">
        <v>2</v>
      </c>
      <c r="I19" s="4">
        <v>3</v>
      </c>
      <c r="J19" s="4">
        <v>2.53</v>
      </c>
      <c r="K19" s="4">
        <v>10</v>
      </c>
      <c r="L19" s="4" t="s">
        <v>206</v>
      </c>
      <c r="M19" s="4">
        <v>8</v>
      </c>
      <c r="N19" s="4">
        <f t="shared" si="0"/>
        <v>21</v>
      </c>
      <c r="O19" s="4" t="s">
        <v>207</v>
      </c>
      <c r="P19" s="4" t="s">
        <v>141</v>
      </c>
      <c r="Q19" s="4" t="s">
        <v>208</v>
      </c>
      <c r="R19" s="4" t="s">
        <v>129</v>
      </c>
      <c r="S19" s="4">
        <v>65</v>
      </c>
      <c r="T19" s="32">
        <v>26</v>
      </c>
      <c r="U19" s="4">
        <v>71.6</v>
      </c>
      <c r="V19" s="33">
        <v>21.479999999999997</v>
      </c>
      <c r="W19" s="4">
        <f t="shared" si="1"/>
        <v>68.47999999999999</v>
      </c>
      <c r="X19" s="14" t="s">
        <v>25</v>
      </c>
      <c r="Y19" s="15" t="s">
        <v>25</v>
      </c>
      <c r="Z19" s="15" t="s">
        <v>26</v>
      </c>
    </row>
    <row r="20" spans="1:26" ht="18" customHeight="1">
      <c r="A20" s="4">
        <v>18</v>
      </c>
      <c r="B20" s="4" t="s">
        <v>209</v>
      </c>
      <c r="C20" s="4" t="s">
        <v>125</v>
      </c>
      <c r="D20" s="4" t="s">
        <v>28</v>
      </c>
      <c r="E20" s="4" t="s">
        <v>132</v>
      </c>
      <c r="F20" s="4" t="s">
        <v>210</v>
      </c>
      <c r="G20" s="4">
        <v>3</v>
      </c>
      <c r="H20" s="4">
        <v>2</v>
      </c>
      <c r="I20" s="4">
        <v>3</v>
      </c>
      <c r="J20" s="4">
        <v>2.4</v>
      </c>
      <c r="K20" s="4">
        <v>7</v>
      </c>
      <c r="L20" s="4" t="s">
        <v>211</v>
      </c>
      <c r="M20" s="4">
        <v>8</v>
      </c>
      <c r="N20" s="4">
        <f t="shared" si="0"/>
        <v>21</v>
      </c>
      <c r="O20" s="4" t="s">
        <v>212</v>
      </c>
      <c r="P20" s="4" t="s">
        <v>129</v>
      </c>
      <c r="Q20" s="4" t="s">
        <v>213</v>
      </c>
      <c r="R20" s="4" t="s">
        <v>129</v>
      </c>
      <c r="S20" s="4">
        <v>59</v>
      </c>
      <c r="T20" s="32">
        <v>23.6</v>
      </c>
      <c r="U20" s="4">
        <v>73.8</v>
      </c>
      <c r="V20" s="33">
        <v>22.139999999999997</v>
      </c>
      <c r="W20" s="4">
        <f t="shared" si="1"/>
        <v>66.74</v>
      </c>
      <c r="X20" s="14" t="s">
        <v>25</v>
      </c>
      <c r="Y20" s="15" t="s">
        <v>25</v>
      </c>
      <c r="Z20" s="15" t="s">
        <v>26</v>
      </c>
    </row>
    <row r="21" spans="1:26" ht="18" customHeight="1">
      <c r="A21" s="4">
        <v>19</v>
      </c>
      <c r="B21" s="4" t="s">
        <v>214</v>
      </c>
      <c r="C21" s="4" t="s">
        <v>125</v>
      </c>
      <c r="D21" s="4" t="s">
        <v>28</v>
      </c>
      <c r="E21" s="4" t="s">
        <v>132</v>
      </c>
      <c r="F21" s="4" t="s">
        <v>215</v>
      </c>
      <c r="G21" s="4">
        <v>6</v>
      </c>
      <c r="H21" s="4">
        <v>8</v>
      </c>
      <c r="I21" s="4">
        <v>7</v>
      </c>
      <c r="J21" s="4">
        <v>2.37</v>
      </c>
      <c r="K21" s="4">
        <v>6</v>
      </c>
      <c r="L21" s="4" t="s">
        <v>216</v>
      </c>
      <c r="M21" s="4">
        <v>7</v>
      </c>
      <c r="N21" s="4">
        <f t="shared" si="0"/>
        <v>26</v>
      </c>
      <c r="O21" s="4" t="s">
        <v>217</v>
      </c>
      <c r="P21" s="4" t="s">
        <v>141</v>
      </c>
      <c r="Q21" s="4" t="s">
        <v>218</v>
      </c>
      <c r="R21" s="4" t="s">
        <v>129</v>
      </c>
      <c r="S21" s="4">
        <v>48</v>
      </c>
      <c r="T21" s="32">
        <v>19.200000000000003</v>
      </c>
      <c r="U21" s="4">
        <v>69.6</v>
      </c>
      <c r="V21" s="33">
        <v>20.88</v>
      </c>
      <c r="W21" s="4">
        <f t="shared" si="1"/>
        <v>66.08</v>
      </c>
      <c r="X21" s="14" t="s">
        <v>25</v>
      </c>
      <c r="Y21" s="15" t="s">
        <v>25</v>
      </c>
      <c r="Z21" s="15" t="s">
        <v>26</v>
      </c>
    </row>
    <row r="22" spans="1:26" ht="15.75" customHeight="1">
      <c r="A22" s="4">
        <v>20</v>
      </c>
      <c r="B22" s="4" t="s">
        <v>219</v>
      </c>
      <c r="C22" s="4" t="s">
        <v>125</v>
      </c>
      <c r="D22" s="4" t="s">
        <v>28</v>
      </c>
      <c r="E22" s="4" t="s">
        <v>220</v>
      </c>
      <c r="F22" s="4" t="s">
        <v>221</v>
      </c>
      <c r="G22" s="4">
        <v>4</v>
      </c>
      <c r="H22" s="4">
        <v>10</v>
      </c>
      <c r="I22" s="4">
        <v>9</v>
      </c>
      <c r="J22" s="4">
        <v>2.35</v>
      </c>
      <c r="K22" s="4">
        <v>6</v>
      </c>
      <c r="L22" s="4" t="s">
        <v>222</v>
      </c>
      <c r="M22" s="4">
        <v>10</v>
      </c>
      <c r="N22" s="4">
        <f t="shared" si="0"/>
        <v>29</v>
      </c>
      <c r="O22" s="4" t="s">
        <v>223</v>
      </c>
      <c r="P22" s="4" t="s">
        <v>141</v>
      </c>
      <c r="Q22" s="4" t="s">
        <v>224</v>
      </c>
      <c r="R22" s="4" t="s">
        <v>129</v>
      </c>
      <c r="S22" s="4">
        <v>40.5</v>
      </c>
      <c r="T22" s="32">
        <v>16.2</v>
      </c>
      <c r="U22" s="4">
        <v>69.4</v>
      </c>
      <c r="V22" s="33">
        <v>20.82</v>
      </c>
      <c r="W22" s="4">
        <f t="shared" si="1"/>
        <v>66.02</v>
      </c>
      <c r="X22" s="14" t="s">
        <v>25</v>
      </c>
      <c r="Y22" s="15" t="s">
        <v>25</v>
      </c>
      <c r="Z22" s="15" t="s">
        <v>26</v>
      </c>
    </row>
    <row r="23" spans="1:26" ht="18" customHeight="1">
      <c r="A23" s="4">
        <v>21</v>
      </c>
      <c r="B23" s="4" t="s">
        <v>225</v>
      </c>
      <c r="C23" s="4" t="s">
        <v>125</v>
      </c>
      <c r="D23" s="4" t="s">
        <v>28</v>
      </c>
      <c r="E23" s="4" t="s">
        <v>159</v>
      </c>
      <c r="F23" s="4" t="s">
        <v>226</v>
      </c>
      <c r="G23" s="4">
        <v>2</v>
      </c>
      <c r="H23" s="4">
        <v>7</v>
      </c>
      <c r="I23" s="4">
        <v>8</v>
      </c>
      <c r="J23" s="4">
        <v>2.41</v>
      </c>
      <c r="K23" s="4">
        <v>7</v>
      </c>
      <c r="L23" s="4" t="s">
        <v>227</v>
      </c>
      <c r="M23" s="4">
        <v>6</v>
      </c>
      <c r="N23" s="4">
        <f t="shared" si="0"/>
        <v>23</v>
      </c>
      <c r="O23" s="4" t="s">
        <v>228</v>
      </c>
      <c r="P23" s="4" t="s">
        <v>129</v>
      </c>
      <c r="Q23" s="4" t="s">
        <v>128</v>
      </c>
      <c r="R23" s="4" t="s">
        <v>129</v>
      </c>
      <c r="S23" s="4">
        <v>61.6</v>
      </c>
      <c r="T23" s="32">
        <v>24.64</v>
      </c>
      <c r="U23" s="4">
        <v>60</v>
      </c>
      <c r="V23" s="33">
        <v>18</v>
      </c>
      <c r="W23" s="4">
        <f t="shared" si="1"/>
        <v>65.64</v>
      </c>
      <c r="X23" s="14" t="s">
        <v>25</v>
      </c>
      <c r="Y23" s="15" t="s">
        <v>25</v>
      </c>
      <c r="Z23" s="15" t="s">
        <v>26</v>
      </c>
    </row>
    <row r="24" spans="1:26" ht="18" customHeight="1">
      <c r="A24" s="4">
        <v>22</v>
      </c>
      <c r="B24" s="4" t="s">
        <v>229</v>
      </c>
      <c r="C24" s="4" t="s">
        <v>125</v>
      </c>
      <c r="D24" s="4" t="s">
        <v>28</v>
      </c>
      <c r="E24" s="4" t="s">
        <v>116</v>
      </c>
      <c r="F24" s="4" t="s">
        <v>230</v>
      </c>
      <c r="G24" s="4">
        <v>2</v>
      </c>
      <c r="H24" s="4">
        <v>15</v>
      </c>
      <c r="I24" s="4">
        <v>12</v>
      </c>
      <c r="J24" s="4">
        <v>2.23</v>
      </c>
      <c r="K24" s="4">
        <v>4</v>
      </c>
      <c r="L24" s="4" t="s">
        <v>231</v>
      </c>
      <c r="M24" s="4">
        <v>8</v>
      </c>
      <c r="N24" s="4">
        <f t="shared" si="0"/>
        <v>26</v>
      </c>
      <c r="O24" s="4" t="s">
        <v>232</v>
      </c>
      <c r="P24" s="4" t="s">
        <v>129</v>
      </c>
      <c r="Q24" s="4" t="s">
        <v>233</v>
      </c>
      <c r="R24" s="4" t="s">
        <v>129</v>
      </c>
      <c r="S24" s="4">
        <v>46</v>
      </c>
      <c r="T24" s="32">
        <v>18.400000000000002</v>
      </c>
      <c r="U24" s="4">
        <v>68.8</v>
      </c>
      <c r="V24" s="33">
        <v>20.639999999999997</v>
      </c>
      <c r="W24" s="4">
        <f t="shared" si="1"/>
        <v>65.03999999999999</v>
      </c>
      <c r="X24" s="14" t="s">
        <v>25</v>
      </c>
      <c r="Y24" s="15" t="s">
        <v>25</v>
      </c>
      <c r="Z24" s="15" t="s">
        <v>26</v>
      </c>
    </row>
    <row r="25" spans="1:26" ht="16.5" customHeight="1">
      <c r="A25" s="4">
        <v>23</v>
      </c>
      <c r="B25" s="4" t="s">
        <v>234</v>
      </c>
      <c r="C25" s="4" t="s">
        <v>125</v>
      </c>
      <c r="D25" s="4" t="s">
        <v>28</v>
      </c>
      <c r="E25" s="4" t="s">
        <v>132</v>
      </c>
      <c r="F25" s="4" t="s">
        <v>235</v>
      </c>
      <c r="G25" s="4">
        <v>3</v>
      </c>
      <c r="H25" s="4">
        <v>7</v>
      </c>
      <c r="I25" s="4">
        <v>8</v>
      </c>
      <c r="J25" s="4">
        <v>2.42</v>
      </c>
      <c r="K25" s="4">
        <v>7</v>
      </c>
      <c r="L25" s="4" t="s">
        <v>236</v>
      </c>
      <c r="M25" s="4">
        <v>7</v>
      </c>
      <c r="N25" s="4">
        <f t="shared" si="0"/>
        <v>25</v>
      </c>
      <c r="O25" s="4" t="s">
        <v>237</v>
      </c>
      <c r="P25" s="4" t="s">
        <v>238</v>
      </c>
      <c r="Q25" s="4" t="s">
        <v>239</v>
      </c>
      <c r="R25" s="4" t="s">
        <v>129</v>
      </c>
      <c r="S25" s="4">
        <v>62</v>
      </c>
      <c r="T25" s="32">
        <v>24.8</v>
      </c>
      <c r="U25" s="4">
        <v>46.6</v>
      </c>
      <c r="V25" s="33">
        <v>13.98</v>
      </c>
      <c r="W25" s="4">
        <f t="shared" si="1"/>
        <v>63.78</v>
      </c>
      <c r="X25" s="14" t="s">
        <v>25</v>
      </c>
      <c r="Y25" s="15" t="s">
        <v>25</v>
      </c>
      <c r="Z25" s="15" t="s">
        <v>26</v>
      </c>
    </row>
    <row r="26" spans="1:26" ht="18" customHeight="1">
      <c r="A26" s="4">
        <v>24</v>
      </c>
      <c r="B26" s="4" t="s">
        <v>240</v>
      </c>
      <c r="C26" s="4" t="s">
        <v>125</v>
      </c>
      <c r="D26" s="4" t="s">
        <v>28</v>
      </c>
      <c r="E26" s="4" t="s">
        <v>132</v>
      </c>
      <c r="F26" s="4" t="s">
        <v>241</v>
      </c>
      <c r="G26" s="4">
        <v>0</v>
      </c>
      <c r="H26" s="4">
        <v>1</v>
      </c>
      <c r="I26" s="4">
        <v>2</v>
      </c>
      <c r="J26" s="4">
        <v>2.25</v>
      </c>
      <c r="K26" s="4">
        <v>4</v>
      </c>
      <c r="L26" s="4" t="s">
        <v>242</v>
      </c>
      <c r="M26" s="4">
        <v>6</v>
      </c>
      <c r="N26" s="4">
        <f t="shared" si="0"/>
        <v>12</v>
      </c>
      <c r="O26" s="4" t="s">
        <v>243</v>
      </c>
      <c r="P26" s="4" t="s">
        <v>141</v>
      </c>
      <c r="Q26" s="4" t="s">
        <v>244</v>
      </c>
      <c r="R26" s="4" t="s">
        <v>129</v>
      </c>
      <c r="S26" s="4">
        <v>73</v>
      </c>
      <c r="T26" s="32">
        <v>29.2</v>
      </c>
      <c r="U26" s="4">
        <v>74.4</v>
      </c>
      <c r="V26" s="33">
        <v>22.32</v>
      </c>
      <c r="W26" s="4">
        <f t="shared" si="1"/>
        <v>63.52</v>
      </c>
      <c r="X26" s="14" t="s">
        <v>25</v>
      </c>
      <c r="Y26" s="15" t="s">
        <v>25</v>
      </c>
      <c r="Z26" s="15" t="s">
        <v>26</v>
      </c>
    </row>
    <row r="27" spans="1:26" ht="18.75" customHeight="1">
      <c r="A27" s="4">
        <v>25</v>
      </c>
      <c r="B27" s="4" t="s">
        <v>245</v>
      </c>
      <c r="C27" s="4" t="s">
        <v>125</v>
      </c>
      <c r="D27" s="4" t="s">
        <v>28</v>
      </c>
      <c r="E27" s="4" t="s">
        <v>132</v>
      </c>
      <c r="F27" s="4" t="s">
        <v>246</v>
      </c>
      <c r="G27" s="4">
        <v>1</v>
      </c>
      <c r="H27" s="4">
        <v>9</v>
      </c>
      <c r="I27" s="4">
        <v>9</v>
      </c>
      <c r="J27" s="4">
        <v>2.35</v>
      </c>
      <c r="K27" s="4">
        <v>6</v>
      </c>
      <c r="L27" s="4" t="s">
        <v>247</v>
      </c>
      <c r="M27" s="4">
        <v>6</v>
      </c>
      <c r="N27" s="4">
        <v>22</v>
      </c>
      <c r="O27" s="4" t="s">
        <v>248</v>
      </c>
      <c r="P27" s="4" t="s">
        <v>129</v>
      </c>
      <c r="Q27" s="4" t="s">
        <v>249</v>
      </c>
      <c r="R27" s="4" t="s">
        <v>129</v>
      </c>
      <c r="S27" s="4">
        <v>53.5</v>
      </c>
      <c r="T27" s="32">
        <v>21.4</v>
      </c>
      <c r="U27" s="4">
        <v>59.2</v>
      </c>
      <c r="V27" s="33">
        <v>17.76</v>
      </c>
      <c r="W27" s="4">
        <f t="shared" si="1"/>
        <v>61.160000000000004</v>
      </c>
      <c r="X27" s="14" t="s">
        <v>25</v>
      </c>
      <c r="Y27" s="15" t="s">
        <v>25</v>
      </c>
      <c r="Z27" s="15" t="s">
        <v>26</v>
      </c>
    </row>
    <row r="28" spans="1:26" ht="18.75" customHeight="1">
      <c r="A28" s="4">
        <v>26</v>
      </c>
      <c r="B28" s="4" t="s">
        <v>250</v>
      </c>
      <c r="C28" s="4" t="s">
        <v>125</v>
      </c>
      <c r="D28" s="4" t="s">
        <v>28</v>
      </c>
      <c r="E28" s="4" t="s">
        <v>159</v>
      </c>
      <c r="F28" s="4" t="s">
        <v>251</v>
      </c>
      <c r="G28" s="4">
        <v>0</v>
      </c>
      <c r="H28" s="4">
        <v>7</v>
      </c>
      <c r="I28" s="4">
        <v>8</v>
      </c>
      <c r="J28" s="4">
        <v>2.27</v>
      </c>
      <c r="K28" s="4">
        <v>4</v>
      </c>
      <c r="L28" s="4" t="s">
        <v>252</v>
      </c>
      <c r="M28" s="4">
        <v>7</v>
      </c>
      <c r="N28" s="4">
        <f>M28+K28+I28+G28</f>
        <v>19</v>
      </c>
      <c r="O28" s="4" t="s">
        <v>253</v>
      </c>
      <c r="P28" s="4" t="s">
        <v>129</v>
      </c>
      <c r="Q28" s="4" t="s">
        <v>254</v>
      </c>
      <c r="R28" s="4" t="s">
        <v>129</v>
      </c>
      <c r="S28" s="4">
        <v>52.5</v>
      </c>
      <c r="T28" s="32">
        <v>21</v>
      </c>
      <c r="U28" s="4">
        <v>67.2</v>
      </c>
      <c r="V28" s="33">
        <v>20.16</v>
      </c>
      <c r="W28" s="4">
        <f t="shared" si="1"/>
        <v>60.16</v>
      </c>
      <c r="X28" s="14" t="s">
        <v>25</v>
      </c>
      <c r="Y28" s="15" t="s">
        <v>25</v>
      </c>
      <c r="Z28" s="15" t="s">
        <v>26</v>
      </c>
    </row>
    <row r="29" spans="1:26" ht="30" customHeight="1">
      <c r="A29" s="4">
        <v>27</v>
      </c>
      <c r="B29" s="4" t="s">
        <v>255</v>
      </c>
      <c r="C29" s="4" t="s">
        <v>125</v>
      </c>
      <c r="D29" s="4" t="s">
        <v>28</v>
      </c>
      <c r="E29" s="4" t="s">
        <v>132</v>
      </c>
      <c r="F29" s="4" t="s">
        <v>256</v>
      </c>
      <c r="G29" s="4">
        <v>5</v>
      </c>
      <c r="H29" s="4">
        <v>20</v>
      </c>
      <c r="I29" s="4">
        <v>14</v>
      </c>
      <c r="J29" s="4">
        <v>2.27</v>
      </c>
      <c r="K29" s="4">
        <v>4</v>
      </c>
      <c r="L29" s="4" t="s">
        <v>257</v>
      </c>
      <c r="M29" s="4">
        <v>6</v>
      </c>
      <c r="N29" s="4">
        <f>M29+K29+I29+G29</f>
        <v>29</v>
      </c>
      <c r="O29" s="4" t="s">
        <v>258</v>
      </c>
      <c r="P29" s="4" t="s">
        <v>129</v>
      </c>
      <c r="Q29" s="4" t="s">
        <v>259</v>
      </c>
      <c r="R29" s="4" t="s">
        <v>129</v>
      </c>
      <c r="S29" s="4">
        <v>45.5</v>
      </c>
      <c r="T29" s="32">
        <v>18.2</v>
      </c>
      <c r="U29" s="4">
        <v>42.4</v>
      </c>
      <c r="V29" s="33">
        <v>12.72</v>
      </c>
      <c r="W29" s="4">
        <f t="shared" si="1"/>
        <v>59.92</v>
      </c>
      <c r="X29" s="14" t="s">
        <v>25</v>
      </c>
      <c r="Y29" s="15" t="s">
        <v>25</v>
      </c>
      <c r="Z29" s="36" t="s">
        <v>260</v>
      </c>
    </row>
    <row r="30" spans="1:26" ht="30" customHeight="1">
      <c r="A30" s="4">
        <v>28</v>
      </c>
      <c r="B30" s="4" t="s">
        <v>261</v>
      </c>
      <c r="C30" s="4" t="s">
        <v>125</v>
      </c>
      <c r="D30" s="4" t="s">
        <v>28</v>
      </c>
      <c r="E30" s="4" t="s">
        <v>132</v>
      </c>
      <c r="F30" s="4" t="s">
        <v>262</v>
      </c>
      <c r="G30" s="4">
        <v>1</v>
      </c>
      <c r="H30" s="4">
        <v>5</v>
      </c>
      <c r="I30" s="4">
        <v>6</v>
      </c>
      <c r="J30" s="4">
        <v>2.18</v>
      </c>
      <c r="K30" s="4">
        <v>3</v>
      </c>
      <c r="L30" s="4" t="s">
        <v>263</v>
      </c>
      <c r="M30" s="4">
        <v>7</v>
      </c>
      <c r="N30" s="4">
        <f>M30+K30+I30+G30</f>
        <v>17</v>
      </c>
      <c r="O30" s="4" t="s">
        <v>264</v>
      </c>
      <c r="P30" s="4" t="s">
        <v>129</v>
      </c>
      <c r="Q30" s="4" t="s">
        <v>265</v>
      </c>
      <c r="R30" s="4" t="s">
        <v>129</v>
      </c>
      <c r="S30" s="4">
        <v>52</v>
      </c>
      <c r="T30" s="32">
        <v>20.8</v>
      </c>
      <c r="U30" s="4">
        <v>60.4</v>
      </c>
      <c r="V30" s="33">
        <v>18.119999999999997</v>
      </c>
      <c r="W30" s="4">
        <f t="shared" si="1"/>
        <v>55.92</v>
      </c>
      <c r="X30" s="14" t="s">
        <v>25</v>
      </c>
      <c r="Y30" s="15" t="s">
        <v>25</v>
      </c>
      <c r="Z30" s="36" t="s">
        <v>260</v>
      </c>
    </row>
    <row r="31" spans="1:26" ht="30" customHeight="1">
      <c r="A31" s="4">
        <v>29</v>
      </c>
      <c r="B31" s="4" t="s">
        <v>266</v>
      </c>
      <c r="C31" s="4" t="s">
        <v>125</v>
      </c>
      <c r="D31" s="4" t="s">
        <v>28</v>
      </c>
      <c r="E31" s="4" t="s">
        <v>132</v>
      </c>
      <c r="F31" s="4" t="s">
        <v>267</v>
      </c>
      <c r="G31" s="4">
        <v>4</v>
      </c>
      <c r="H31" s="4">
        <v>0</v>
      </c>
      <c r="I31" s="4">
        <v>0</v>
      </c>
      <c r="J31" s="4">
        <v>2.26</v>
      </c>
      <c r="K31" s="4">
        <v>4</v>
      </c>
      <c r="L31" s="4" t="s">
        <v>247</v>
      </c>
      <c r="M31" s="4">
        <v>6</v>
      </c>
      <c r="N31" s="4">
        <f>M31+K31+I31+G31</f>
        <v>14</v>
      </c>
      <c r="O31" s="4" t="s">
        <v>268</v>
      </c>
      <c r="P31" s="4" t="s">
        <v>238</v>
      </c>
      <c r="Q31" s="4" t="s">
        <v>269</v>
      </c>
      <c r="R31" s="4" t="s">
        <v>129</v>
      </c>
      <c r="S31" s="4">
        <v>42.5</v>
      </c>
      <c r="T31" s="32">
        <v>17</v>
      </c>
      <c r="U31" s="4">
        <v>61.6</v>
      </c>
      <c r="V31" s="33">
        <v>18.48</v>
      </c>
      <c r="W31" s="4">
        <f t="shared" si="1"/>
        <v>49.480000000000004</v>
      </c>
      <c r="X31" s="14" t="s">
        <v>25</v>
      </c>
      <c r="Y31" s="15" t="s">
        <v>25</v>
      </c>
      <c r="Z31" s="36" t="s">
        <v>260</v>
      </c>
    </row>
    <row r="32" spans="1:26" ht="30" customHeight="1">
      <c r="A32" s="24">
        <v>30</v>
      </c>
      <c r="B32" s="24" t="s">
        <v>270</v>
      </c>
      <c r="C32" s="24" t="s">
        <v>125</v>
      </c>
      <c r="D32" s="24" t="s">
        <v>28</v>
      </c>
      <c r="E32" s="24" t="s">
        <v>159</v>
      </c>
      <c r="F32" s="24" t="s">
        <v>271</v>
      </c>
      <c r="G32" s="24">
        <v>0</v>
      </c>
      <c r="H32" s="24">
        <v>0</v>
      </c>
      <c r="I32" s="24">
        <v>0</v>
      </c>
      <c r="J32" s="24">
        <v>1.85</v>
      </c>
      <c r="K32" s="24">
        <v>0</v>
      </c>
      <c r="L32" s="24" t="s">
        <v>272</v>
      </c>
      <c r="M32" s="24">
        <v>5</v>
      </c>
      <c r="N32" s="24">
        <f>M32+K32+I32+G32</f>
        <v>5</v>
      </c>
      <c r="O32" s="24" t="s">
        <v>273</v>
      </c>
      <c r="P32" s="24" t="s">
        <v>141</v>
      </c>
      <c r="Q32" s="24" t="s">
        <v>274</v>
      </c>
      <c r="R32" s="24" t="s">
        <v>129</v>
      </c>
      <c r="S32" s="24">
        <v>64.5</v>
      </c>
      <c r="T32" s="34">
        <v>25.8</v>
      </c>
      <c r="U32" s="24">
        <v>54.4</v>
      </c>
      <c r="V32" s="35">
        <v>16.32</v>
      </c>
      <c r="W32" s="24">
        <f t="shared" si="1"/>
        <v>47.120000000000005</v>
      </c>
      <c r="X32" s="14" t="s">
        <v>25</v>
      </c>
      <c r="Y32" s="15" t="s">
        <v>25</v>
      </c>
      <c r="Z32" s="36" t="s">
        <v>260</v>
      </c>
    </row>
  </sheetData>
  <sheetProtection/>
  <mergeCells count="1">
    <mergeCell ref="A1:Z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/>
</worksheet>
</file>

<file path=xl/worksheets/sheet9.xml><?xml version="1.0" encoding="utf-8"?>
<worksheet xmlns="http://schemas.openxmlformats.org/spreadsheetml/2006/main" xmlns:r="http://schemas.openxmlformats.org/officeDocument/2006/relationships">
  <dimension ref="A1:X7"/>
  <sheetViews>
    <sheetView workbookViewId="0" topLeftCell="A1">
      <selection activeCell="R20" sqref="R20"/>
    </sheetView>
  </sheetViews>
  <sheetFormatPr defaultColWidth="9.00390625" defaultRowHeight="15"/>
  <cols>
    <col min="1" max="1" width="3.8515625" style="0" customWidth="1"/>
    <col min="2" max="2" width="6.8515625" style="0" customWidth="1"/>
    <col min="3" max="3" width="7.140625" style="0" customWidth="1"/>
    <col min="4" max="4" width="4.421875" style="0" customWidth="1"/>
    <col min="5" max="5" width="6.00390625" style="0" customWidth="1"/>
    <col min="7" max="7" width="5.8515625" style="0" customWidth="1"/>
    <col min="8" max="8" width="7.57421875" style="0" customWidth="1"/>
    <col min="9" max="9" width="5.28125" style="0" customWidth="1"/>
    <col min="10" max="10" width="6.421875" style="0" customWidth="1"/>
    <col min="11" max="11" width="5.421875" style="0" customWidth="1"/>
    <col min="13" max="13" width="5.28125" style="0" customWidth="1"/>
    <col min="14" max="14" width="6.00390625" style="0" customWidth="1"/>
    <col min="15" max="15" width="6.421875" style="0" customWidth="1"/>
    <col min="16" max="16" width="5.8515625" style="0" customWidth="1"/>
    <col min="17" max="17" width="6.28125" style="0" customWidth="1"/>
    <col min="18" max="18" width="6.8515625" style="0" customWidth="1"/>
    <col min="19" max="19" width="6.00390625" style="0" customWidth="1"/>
    <col min="20" max="20" width="6.57421875" style="0" customWidth="1"/>
    <col min="21" max="21" width="6.00390625" style="0" customWidth="1"/>
    <col min="22" max="22" width="5.421875" style="0" customWidth="1"/>
    <col min="23" max="23" width="5.28125" style="0" customWidth="1"/>
    <col min="24" max="24" width="5.57421875" style="0" customWidth="1"/>
  </cols>
  <sheetData>
    <row r="1" spans="1:24" ht="26.25">
      <c r="A1" s="1" t="s">
        <v>275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42.75">
      <c r="A2" s="19" t="s">
        <v>1</v>
      </c>
      <c r="B2" s="20" t="s">
        <v>2</v>
      </c>
      <c r="C2" s="20" t="s">
        <v>276</v>
      </c>
      <c r="D2" s="20" t="s">
        <v>52</v>
      </c>
      <c r="E2" s="20" t="s">
        <v>5</v>
      </c>
      <c r="F2" s="20" t="s">
        <v>8</v>
      </c>
      <c r="G2" s="20" t="s">
        <v>7</v>
      </c>
      <c r="H2" s="20" t="s">
        <v>10</v>
      </c>
      <c r="I2" s="20" t="s">
        <v>7</v>
      </c>
      <c r="J2" s="20" t="s">
        <v>65</v>
      </c>
      <c r="K2" s="20" t="s">
        <v>7</v>
      </c>
      <c r="L2" s="20" t="s">
        <v>12</v>
      </c>
      <c r="M2" s="20" t="s">
        <v>7</v>
      </c>
      <c r="N2" s="25" t="s">
        <v>13</v>
      </c>
      <c r="O2" s="25" t="s">
        <v>277</v>
      </c>
      <c r="P2" s="25" t="s">
        <v>278</v>
      </c>
      <c r="Q2" s="25" t="s">
        <v>14</v>
      </c>
      <c r="R2" s="25" t="s">
        <v>7</v>
      </c>
      <c r="S2" s="20" t="s">
        <v>15</v>
      </c>
      <c r="T2" s="20" t="s">
        <v>7</v>
      </c>
      <c r="U2" s="20" t="s">
        <v>16</v>
      </c>
      <c r="V2" s="20" t="s">
        <v>17</v>
      </c>
      <c r="W2" s="20" t="s">
        <v>18</v>
      </c>
      <c r="X2" s="20" t="s">
        <v>19</v>
      </c>
    </row>
    <row r="3" spans="1:24" ht="14.25">
      <c r="A3" s="21">
        <v>1</v>
      </c>
      <c r="B3" s="5" t="s">
        <v>279</v>
      </c>
      <c r="C3" s="5" t="s">
        <v>280</v>
      </c>
      <c r="D3" s="5" t="s">
        <v>28</v>
      </c>
      <c r="E3" s="5" t="s">
        <v>116</v>
      </c>
      <c r="F3" s="4" t="s">
        <v>281</v>
      </c>
      <c r="G3" s="4">
        <v>7</v>
      </c>
      <c r="H3" s="5">
        <v>17</v>
      </c>
      <c r="I3" s="5">
        <v>13</v>
      </c>
      <c r="J3" s="5">
        <v>2.62</v>
      </c>
      <c r="K3" s="5">
        <v>11</v>
      </c>
      <c r="L3" s="5" t="s">
        <v>282</v>
      </c>
      <c r="M3" s="5">
        <v>12</v>
      </c>
      <c r="N3" s="5">
        <v>43</v>
      </c>
      <c r="O3" s="5" t="s">
        <v>25</v>
      </c>
      <c r="P3" s="5" t="s">
        <v>25</v>
      </c>
      <c r="Q3" s="5">
        <v>63</v>
      </c>
      <c r="R3" s="26">
        <v>25.200000000000003</v>
      </c>
      <c r="S3" s="5">
        <v>77.6</v>
      </c>
      <c r="T3" s="5">
        <v>23.279999999999998</v>
      </c>
      <c r="U3" s="27">
        <f>Q3*0.4+S3*0.3+N3</f>
        <v>91.48</v>
      </c>
      <c r="V3" s="27" t="s">
        <v>25</v>
      </c>
      <c r="W3" s="27" t="s">
        <v>25</v>
      </c>
      <c r="X3" s="27" t="s">
        <v>26</v>
      </c>
    </row>
    <row r="4" spans="1:24" ht="14.25">
      <c r="A4" s="21">
        <v>2</v>
      </c>
      <c r="B4" s="5" t="s">
        <v>283</v>
      </c>
      <c r="C4" s="5" t="s">
        <v>280</v>
      </c>
      <c r="D4" s="5" t="s">
        <v>28</v>
      </c>
      <c r="E4" s="5" t="s">
        <v>159</v>
      </c>
      <c r="F4" s="4" t="s">
        <v>284</v>
      </c>
      <c r="G4" s="4">
        <v>3</v>
      </c>
      <c r="H4" s="5">
        <v>11</v>
      </c>
      <c r="I4" s="5">
        <v>10</v>
      </c>
      <c r="J4" s="5">
        <v>2.37</v>
      </c>
      <c r="K4" s="5">
        <v>6</v>
      </c>
      <c r="L4" s="5" t="s">
        <v>60</v>
      </c>
      <c r="M4" s="5">
        <v>7</v>
      </c>
      <c r="N4" s="5">
        <v>26</v>
      </c>
      <c r="O4" s="5" t="s">
        <v>25</v>
      </c>
      <c r="P4" s="5" t="s">
        <v>25</v>
      </c>
      <c r="Q4" s="5">
        <v>54</v>
      </c>
      <c r="R4" s="26">
        <v>21.6</v>
      </c>
      <c r="S4" s="5">
        <v>62.8</v>
      </c>
      <c r="T4" s="5">
        <v>18.84</v>
      </c>
      <c r="U4" s="27">
        <f>Q4*0.4+S4*0.3+N4</f>
        <v>66.44</v>
      </c>
      <c r="V4" s="27" t="s">
        <v>25</v>
      </c>
      <c r="W4" s="27" t="s">
        <v>25</v>
      </c>
      <c r="X4" s="27" t="s">
        <v>26</v>
      </c>
    </row>
    <row r="5" spans="1:24" ht="14.25">
      <c r="A5" s="21">
        <v>3</v>
      </c>
      <c r="B5" s="5" t="s">
        <v>285</v>
      </c>
      <c r="C5" s="5" t="s">
        <v>280</v>
      </c>
      <c r="D5" s="5" t="s">
        <v>28</v>
      </c>
      <c r="E5" s="5" t="s">
        <v>116</v>
      </c>
      <c r="F5" s="4" t="s">
        <v>286</v>
      </c>
      <c r="G5" s="4">
        <v>1</v>
      </c>
      <c r="H5" s="5">
        <v>7</v>
      </c>
      <c r="I5" s="5">
        <v>8</v>
      </c>
      <c r="J5" s="5">
        <v>2.23</v>
      </c>
      <c r="K5" s="5">
        <v>4</v>
      </c>
      <c r="L5" s="5" t="s">
        <v>287</v>
      </c>
      <c r="M5" s="5">
        <v>8</v>
      </c>
      <c r="N5" s="5">
        <v>21</v>
      </c>
      <c r="O5" s="5" t="s">
        <v>25</v>
      </c>
      <c r="P5" s="5" t="s">
        <v>25</v>
      </c>
      <c r="Q5" s="5">
        <v>58</v>
      </c>
      <c r="R5" s="26">
        <v>23.200000000000003</v>
      </c>
      <c r="S5" s="5">
        <v>65.8</v>
      </c>
      <c r="T5" s="5">
        <v>19.74</v>
      </c>
      <c r="U5" s="27">
        <f>Q5*0.4+S5*0.3+N5</f>
        <v>63.94</v>
      </c>
      <c r="V5" s="27" t="s">
        <v>25</v>
      </c>
      <c r="W5" s="27" t="s">
        <v>25</v>
      </c>
      <c r="X5" s="27" t="s">
        <v>26</v>
      </c>
    </row>
    <row r="6" spans="1:24" ht="14.25">
      <c r="A6" s="21">
        <v>4</v>
      </c>
      <c r="B6" s="5" t="s">
        <v>288</v>
      </c>
      <c r="C6" s="5" t="s">
        <v>280</v>
      </c>
      <c r="D6" s="5" t="s">
        <v>28</v>
      </c>
      <c r="E6" s="5" t="s">
        <v>159</v>
      </c>
      <c r="F6" s="4" t="s">
        <v>289</v>
      </c>
      <c r="G6" s="4">
        <v>1</v>
      </c>
      <c r="H6" s="5">
        <v>8</v>
      </c>
      <c r="I6" s="5">
        <v>7</v>
      </c>
      <c r="J6" s="5">
        <v>2.47</v>
      </c>
      <c r="K6" s="5">
        <v>8</v>
      </c>
      <c r="L6" s="5" t="s">
        <v>290</v>
      </c>
      <c r="M6" s="5">
        <v>8</v>
      </c>
      <c r="N6" s="5">
        <v>24</v>
      </c>
      <c r="O6" s="5" t="s">
        <v>25</v>
      </c>
      <c r="P6" s="5" t="s">
        <v>25</v>
      </c>
      <c r="Q6" s="5">
        <v>49.5</v>
      </c>
      <c r="R6" s="26">
        <v>19.8</v>
      </c>
      <c r="S6" s="5">
        <v>60.6</v>
      </c>
      <c r="T6" s="5">
        <v>18.18</v>
      </c>
      <c r="U6" s="27">
        <f>Q6*0.4+S6*0.3+N6</f>
        <v>61.980000000000004</v>
      </c>
      <c r="V6" s="27" t="s">
        <v>25</v>
      </c>
      <c r="W6" s="27" t="s">
        <v>25</v>
      </c>
      <c r="X6" s="27" t="s">
        <v>26</v>
      </c>
    </row>
    <row r="7" spans="1:24" ht="15">
      <c r="A7" s="22">
        <v>5</v>
      </c>
      <c r="B7" s="23" t="s">
        <v>291</v>
      </c>
      <c r="C7" s="23" t="s">
        <v>280</v>
      </c>
      <c r="D7" s="23" t="s">
        <v>28</v>
      </c>
      <c r="E7" s="23" t="s">
        <v>132</v>
      </c>
      <c r="F7" s="24" t="s">
        <v>292</v>
      </c>
      <c r="G7" s="24">
        <v>1</v>
      </c>
      <c r="H7" s="23">
        <v>9</v>
      </c>
      <c r="I7" s="23">
        <v>9</v>
      </c>
      <c r="J7" s="23">
        <v>2.19</v>
      </c>
      <c r="K7" s="23">
        <v>3</v>
      </c>
      <c r="L7" s="23" t="s">
        <v>293</v>
      </c>
      <c r="M7" s="23">
        <v>7</v>
      </c>
      <c r="N7" s="23">
        <v>20</v>
      </c>
      <c r="O7" s="23" t="s">
        <v>25</v>
      </c>
      <c r="P7" s="23" t="s">
        <v>25</v>
      </c>
      <c r="Q7" s="23">
        <v>41.5</v>
      </c>
      <c r="R7" s="28">
        <v>16.6</v>
      </c>
      <c r="S7" s="23">
        <v>49</v>
      </c>
      <c r="T7" s="23">
        <v>14.7</v>
      </c>
      <c r="U7" s="23">
        <f>Q7*0.4+S7*0.3+N7</f>
        <v>51.3</v>
      </c>
      <c r="V7" s="27" t="s">
        <v>25</v>
      </c>
      <c r="W7" s="27" t="s">
        <v>25</v>
      </c>
      <c r="X7" s="27" t="s">
        <v>26</v>
      </c>
    </row>
  </sheetData>
  <sheetProtection/>
  <mergeCells count="1">
    <mergeCell ref="A1:X1"/>
  </mergeCells>
  <printOptions/>
  <pageMargins left="0.7" right="0.7" top="0.75" bottom="0.75" header="0.3" footer="0.3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SkyUser</dc:creator>
  <cp:keywords/>
  <dc:description/>
  <cp:lastModifiedBy>政府办收发员</cp:lastModifiedBy>
  <cp:lastPrinted>2023-05-04T01:17:55Z</cp:lastPrinted>
  <dcterms:created xsi:type="dcterms:W3CDTF">2023-03-20T02:57:30Z</dcterms:created>
  <dcterms:modified xsi:type="dcterms:W3CDTF">2023-06-02T02:13:24Z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5DB8913DF61540A29A4CB8636280B293_13</vt:lpwstr>
  </property>
  <property fmtid="{D5CDD505-2E9C-101B-9397-08002B2CF9AE}" pid="4" name="KSOProductBuildV">
    <vt:lpwstr>2052-11.8.2.8411</vt:lpwstr>
  </property>
</Properties>
</file>