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<sst xmlns="http://schemas.openxmlformats.org/spreadsheetml/2006/main" count="54" uniqueCount="45">
  <si>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附表：海口市财政局公开招聘下属事业单位工作人员拟录用人员名册</t>
  </si>
  <si>
    <t>序号</t>
  </si>
  <si>
    <t>考生姓名</t>
  </si>
  <si>
    <t>报考岗位</t>
  </si>
  <si>
    <t>准考证号</t>
  </si>
  <si>
    <t>性别</t>
  </si>
  <si>
    <t>毕业院校</t>
  </si>
  <si>
    <t>学历学位</t>
  </si>
  <si>
    <t>所学专业</t>
  </si>
  <si>
    <t>职业资格</t>
  </si>
  <si>
    <t>工作经历</t>
  </si>
  <si>
    <t>海口市财政预算评审中心
0101_管理岗1</t>
  </si>
  <si>
    <t>202211200102</t>
  </si>
  <si>
    <t>石家庄经济学院</t>
  </si>
  <si>
    <t>本科
管理学学士</t>
  </si>
  <si>
    <t>中级经济师</t>
  </si>
  <si>
    <t>2015-2023在琼海市农村信用合作联社工作</t>
  </si>
  <si>
    <t>海口市财政预算评审中心
0102_管理岗2</t>
  </si>
  <si>
    <t>202211200301</t>
  </si>
  <si>
    <t>青岛理工大学</t>
  </si>
  <si>
    <t>本科
工学学士</t>
  </si>
  <si>
    <t>2014-2023在海口市设计集团有限公司工作</t>
  </si>
  <si>
    <t>海口市财政预算评审中心
0103_专技岗1</t>
  </si>
  <si>
    <t>202211200313</t>
  </si>
  <si>
    <t>海南大学</t>
  </si>
  <si>
    <t>2015-2023在恒大地产集团海南有限公司工作</t>
  </si>
  <si>
    <t>海口市财政预算评审中心
0104_专技岗2</t>
  </si>
  <si>
    <t>202211200417</t>
  </si>
  <si>
    <t>吉林建筑大学
城建学院</t>
  </si>
  <si>
    <t>2016-2023在海南嘉禾源工程造价咨询有限公司工作</t>
  </si>
  <si>
    <t>海口市财政预算评审中心
0105_专技岗3</t>
  </si>
  <si>
    <t>202211200420</t>
  </si>
  <si>
    <t>哈尔滨工程大学</t>
  </si>
  <si>
    <t>2010-2023分别在珠海德联造价咨询有限公司海南分公司、中正联造价咨询有限公司、海南天力建筑工程有限公司、三亚城投置业有限公司工作</t>
  </si>
  <si>
    <t>海口市彩票管理中心
0201_管理岗3</t>
  </si>
  <si>
    <t>202211200206</t>
  </si>
  <si>
    <t>研究生
管理学硕士</t>
  </si>
  <si>
    <t>无</t>
  </si>
  <si>
    <t>2022届海南高校
毕业生</t>
  </si>
  <si>
    <t>202211200215</t>
  </si>
  <si>
    <t>海口经济学院</t>
  </si>
  <si>
    <t xml:space="preserve">
会计学
</t>
  </si>
  <si>
    <t>海口市彩票管理中心
0202_管理岗4</t>
  </si>
  <si>
    <t>202211200507</t>
  </si>
  <si>
    <t>海南热带海洋学院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</si>
</sst>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1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30" borderId="0" applyNumberFormat="0" applyBorder="0" applyAlignment="0" applyProtection="0"/>
    <xf numFmtId="0" fontId="34" fillId="0" borderId="7" applyNumberFormat="0" applyFill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  <xf numFmtId="0" fontId="40" fillId="0" borderId="8" applyNumberFormat="0" applyFill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distributed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N4" sqref="N4"/>
    </sheetView>
  </sheetViews>
  <sheetFormatPr defaultColWidth="9.00390625" defaultRowHeight="15"/>
  <cols>
    <col min="3" max="3" width="14.140625" style="0" customWidth="1"/>
    <col min="4" max="4" width="17.140625" style="0" customWidth="1"/>
    <col min="6" max="6" width="16.140625" style="0" customWidth="1"/>
    <col min="8" max="8" width="4.57421875" style="0" customWidth="1"/>
    <col min="9" max="9" width="12.8515625" style="0" customWidth="1"/>
    <col min="10" max="10" width="11.28125" style="0" customWidth="1"/>
    <col min="11" max="11" width="16.421875" style="0" customWidth="1"/>
  </cols>
  <sheetData>
    <row r="1" spans="1:11" s="1" customFormat="1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66.75" customHeight="1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7" t="s">
        <v>6</v>
      </c>
      <c r="G2" s="8" t="s">
        <v>7</v>
      </c>
      <c r="H2" s="9"/>
      <c r="I2" s="5" t="s">
        <v>8</v>
      </c>
      <c r="J2" s="5" t="s">
        <v>9</v>
      </c>
      <c r="K2" s="5" t="s">
        <v>10</v>
      </c>
    </row>
    <row r="3" spans="1:11" s="2" customFormat="1" ht="66.75" customHeight="1">
      <c r="A3" s="4">
        <v>1</v>
      </c>
      <c r="B3" s="4" t="str">
        <f>"李雪梅"</f>
        <v>李雪梅</v>
      </c>
      <c r="C3" s="5" t="s">
        <v>11</v>
      </c>
      <c r="D3" s="6" t="s">
        <v>12</v>
      </c>
      <c r="E3" s="4" t="str">
        <f aca="true" t="shared" si="0" ref="E3:E8">"女"</f>
        <v>女</v>
      </c>
      <c r="F3" s="7" t="s">
        <v>13</v>
      </c>
      <c r="G3" s="8" t="s">
        <v>14</v>
      </c>
      <c r="H3" s="9"/>
      <c r="I3" s="5" t="str">
        <f>"会计学"</f>
        <v>会计学</v>
      </c>
      <c r="J3" s="5" t="s">
        <v>15</v>
      </c>
      <c r="K3" s="10" t="s">
        <v>16</v>
      </c>
    </row>
    <row r="4" spans="1:17" s="2" customFormat="1" ht="66.75" customHeight="1">
      <c r="A4" s="4">
        <v>2</v>
      </c>
      <c r="B4" s="4" t="str">
        <f>"陈明颖"</f>
        <v>陈明颖</v>
      </c>
      <c r="C4" s="5" t="s">
        <v>17</v>
      </c>
      <c r="D4" s="6" t="s">
        <v>18</v>
      </c>
      <c r="E4" s="4" t="str">
        <f t="shared" si="0"/>
        <v>女</v>
      </c>
      <c r="F4" s="7" t="s">
        <v>19</v>
      </c>
      <c r="G4" s="8" t="s">
        <v>20</v>
      </c>
      <c r="H4" s="9" t="str">
        <f>"学士"</f>
        <v>学士</v>
      </c>
      <c r="I4" s="5" t="str">
        <f>"给水排水工程"</f>
        <v>给水排水工程</v>
      </c>
      <c r="J4" s="5" t="str">
        <f>"中级工程师"</f>
        <v>中级工程师</v>
      </c>
      <c r="K4" s="10" t="s">
        <v>21</v>
      </c>
      <c r="Q4" s="11"/>
    </row>
    <row r="5" spans="1:11" s="2" customFormat="1" ht="66.75" customHeight="1">
      <c r="A5" s="4">
        <v>3</v>
      </c>
      <c r="B5" s="4" t="str">
        <f>"曹战杰"</f>
        <v>曹战杰</v>
      </c>
      <c r="C5" s="5" t="s">
        <v>22</v>
      </c>
      <c r="D5" s="6" t="s">
        <v>23</v>
      </c>
      <c r="E5" s="4" t="str">
        <f t="shared" si="0"/>
        <v>女</v>
      </c>
      <c r="F5" s="7" t="s">
        <v>24</v>
      </c>
      <c r="G5" s="8" t="s">
        <v>14</v>
      </c>
      <c r="H5" s="9" t="str">
        <f>"学士"</f>
        <v>学士</v>
      </c>
      <c r="I5" s="5" t="str">
        <f>"工程管理"</f>
        <v>工程管理</v>
      </c>
      <c r="J5" s="5" t="str">
        <f>"一级造价工程师、中级工程师"</f>
        <v>一级造价工程师、中级工程师</v>
      </c>
      <c r="K5" s="10" t="s">
        <v>25</v>
      </c>
    </row>
    <row r="6" spans="1:11" s="2" customFormat="1" ht="66.75" customHeight="1">
      <c r="A6" s="4">
        <v>4</v>
      </c>
      <c r="B6" s="4" t="str">
        <f>"周小丽"</f>
        <v>周小丽</v>
      </c>
      <c r="C6" s="5" t="s">
        <v>26</v>
      </c>
      <c r="D6" s="6" t="s">
        <v>27</v>
      </c>
      <c r="E6" s="4" t="str">
        <f t="shared" si="0"/>
        <v>女</v>
      </c>
      <c r="F6" s="8" t="s">
        <v>28</v>
      </c>
      <c r="G6" s="8" t="s">
        <v>14</v>
      </c>
      <c r="H6" s="9"/>
      <c r="I6" s="5" t="str">
        <f>"工程造价"</f>
        <v>工程造价</v>
      </c>
      <c r="J6" s="5" t="str">
        <f>"一级造价工程师"</f>
        <v>一级造价工程师</v>
      </c>
      <c r="K6" s="10" t="s">
        <v>29</v>
      </c>
    </row>
    <row r="7" spans="1:11" s="2" customFormat="1" ht="120" customHeight="1">
      <c r="A7" s="4">
        <v>5</v>
      </c>
      <c r="B7" s="4" t="str">
        <f>"张宁"</f>
        <v>张宁</v>
      </c>
      <c r="C7" s="5" t="s">
        <v>30</v>
      </c>
      <c r="D7" s="6" t="s">
        <v>31</v>
      </c>
      <c r="E7" s="4" t="str">
        <f t="shared" si="0"/>
        <v>女</v>
      </c>
      <c r="F7" s="7" t="s">
        <v>32</v>
      </c>
      <c r="G7" s="8" t="s">
        <v>20</v>
      </c>
      <c r="H7" s="9"/>
      <c r="I7" s="5" t="str">
        <f>"土木工程"</f>
        <v>土木工程</v>
      </c>
      <c r="J7" s="5" t="str">
        <f>"一级造价工程师"</f>
        <v>一级造价工程师</v>
      </c>
      <c r="K7" s="10" t="s">
        <v>33</v>
      </c>
    </row>
    <row r="8" spans="1:11" s="2" customFormat="1" ht="66.75" customHeight="1">
      <c r="A8" s="4">
        <v>6</v>
      </c>
      <c r="B8" s="4" t="str">
        <f>"陈佳馨"</f>
        <v>陈佳馨</v>
      </c>
      <c r="C8" s="5" t="s">
        <v>34</v>
      </c>
      <c r="D8" s="6" t="s">
        <v>35</v>
      </c>
      <c r="E8" s="4" t="str">
        <f t="shared" si="0"/>
        <v>女</v>
      </c>
      <c r="F8" s="7" t="s">
        <v>24</v>
      </c>
      <c r="G8" s="8" t="s">
        <v>36</v>
      </c>
      <c r="H8" s="9" t="str">
        <f>"硕士"</f>
        <v>硕士</v>
      </c>
      <c r="I8" s="5" t="str">
        <f>"会计学"</f>
        <v>会计学</v>
      </c>
      <c r="J8" s="5" t="s">
        <v>37</v>
      </c>
      <c r="K8" s="5" t="s">
        <v>38</v>
      </c>
    </row>
    <row r="9" spans="1:11" s="2" customFormat="1" ht="66.75" customHeight="1">
      <c r="A9" s="4">
        <v>7</v>
      </c>
      <c r="B9" s="4" t="str">
        <f>"国煜桐"</f>
        <v>国煜桐</v>
      </c>
      <c r="C9" s="5" t="s">
        <v>34</v>
      </c>
      <c r="D9" s="6" t="s">
        <v>39</v>
      </c>
      <c r="E9" s="4" t="str">
        <f>"男"</f>
        <v>男</v>
      </c>
      <c r="F9" s="7" t="s">
        <v>40</v>
      </c>
      <c r="G9" s="8" t="s">
        <v>14</v>
      </c>
      <c r="H9" s="9"/>
      <c r="I9" s="5" t="s">
        <v>41</v>
      </c>
      <c r="J9" s="5" t="str">
        <f>"无"</f>
        <v>无</v>
      </c>
      <c r="K9" s="5" t="s">
        <v>38</v>
      </c>
    </row>
    <row r="10" spans="1:11" s="2" customFormat="1" ht="66.75" customHeight="1">
      <c r="A10" s="4">
        <v>8</v>
      </c>
      <c r="B10" s="4" t="str">
        <f>"王正国"</f>
        <v>王正国</v>
      </c>
      <c r="C10" s="5" t="s">
        <v>42</v>
      </c>
      <c r="D10" s="6" t="s">
        <v>43</v>
      </c>
      <c r="E10" s="4" t="str">
        <f>"男"</f>
        <v>男</v>
      </c>
      <c r="F10" s="7" t="s">
        <v>44</v>
      </c>
      <c r="G10" s="8" t="s">
        <v>20</v>
      </c>
      <c r="H10" s="9"/>
      <c r="I10" s="5" t="str">
        <f>"计算机科学与技术（师范）"</f>
        <v>计算机科学与技术（师范）</v>
      </c>
      <c r="J10" s="5" t="str">
        <f>"无"</f>
        <v>无</v>
      </c>
      <c r="K10" s="5" t="s">
        <v>38</v>
      </c>
    </row>
  </sheetData>
  <sheetProtection/>
  <mergeCells count="10">
    <mergeCell ref="A1:K1"/>
    <mergeCell ref="G2:H2"/>
    <mergeCell ref="G3:H3"/>
    <mergeCell ref="G4:H4"/>
    <mergeCell ref="G5:H5"/>
    <mergeCell ref="G6:H6"/>
    <mergeCell ref="G7:H7"/>
    <mergeCell ref="G8:H8"/>
    <mergeCell ref="G9:H9"/>
    <mergeCell ref="G10:H10"/>
  </mergeCells>
  <printOptions/>
  <pageMargins left="0.8263888888888888" right="0.75" top="1.1416666666666666" bottom="1" header="0.5" footer="0.5"/>
  <pageSetup fitToHeight="0" fitToWidth="1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2023-04-19T03:40:01Z</dcterms:created>
  <dcterms:modified xsi:type="dcterms:W3CDTF">2023-05-11T10:46:47Z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