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考核" sheetId="1" r:id="rId1"/>
  </sheets>
  <definedNames/>
  <calcPr fullCalcOnLoad="1"/>
</workbook>
</file>

<file path=xl/sharedStrings.xml><?xml version="1.0" encoding="utf-8"?>
<sst xmlns="http://schemas.openxmlformats.org/spreadsheetml/2006/main" count="118" uniqueCount="81">
  <si>
    <t>澄迈县人民医院2022年公开招聘员额人员专业技术人员考核岗位拟录用人员名单</t>
  </si>
  <si>
    <t>序号</t>
  </si>
  <si>
    <t>姓名</t>
  </si>
  <si>
    <t>身份证号码</t>
  </si>
  <si>
    <t>报考岗位</t>
  </si>
  <si>
    <t>备注</t>
  </si>
  <si>
    <t>3706****163114</t>
  </si>
  <si>
    <t>1001-泌尿外科医生</t>
  </si>
  <si>
    <t>4600****195918</t>
  </si>
  <si>
    <t>4600****302812</t>
  </si>
  <si>
    <t>4600****210213</t>
  </si>
  <si>
    <t>4690****09001X</t>
  </si>
  <si>
    <t>1002-普外科医生</t>
  </si>
  <si>
    <t>4600****155214</t>
  </si>
  <si>
    <t>4600****081315</t>
  </si>
  <si>
    <t>4600****161324</t>
  </si>
  <si>
    <t>1003-妇产科医生</t>
  </si>
  <si>
    <t>4600****022448</t>
  </si>
  <si>
    <t>4116****023326</t>
  </si>
  <si>
    <t>1004-麻醉科医生</t>
  </si>
  <si>
    <t>4600****225820</t>
  </si>
  <si>
    <t>4600****223261</t>
  </si>
  <si>
    <t>4600****013029</t>
  </si>
  <si>
    <t>4600****273715</t>
  </si>
  <si>
    <t>1005-神经外科医生</t>
  </si>
  <si>
    <t>4600****228224</t>
  </si>
  <si>
    <t>1006-神经内科医生</t>
  </si>
  <si>
    <t>4600****225166</t>
  </si>
  <si>
    <t>4600****185827</t>
  </si>
  <si>
    <t>1008-呼吸内科医生</t>
  </si>
  <si>
    <t>4600****122525</t>
  </si>
  <si>
    <t>4600****240415</t>
  </si>
  <si>
    <t>1009-急诊科医生</t>
  </si>
  <si>
    <t>4600****032319</t>
  </si>
  <si>
    <t>4600****261717</t>
  </si>
  <si>
    <t>4600****062758</t>
  </si>
  <si>
    <t>4600****241919</t>
  </si>
  <si>
    <t>4600****220612</t>
  </si>
  <si>
    <t>4600****014218</t>
  </si>
  <si>
    <t>4600****284529</t>
  </si>
  <si>
    <t>1501****143028</t>
  </si>
  <si>
    <t>4110****201137</t>
  </si>
  <si>
    <t>4600****223020</t>
  </si>
  <si>
    <t>1010-康复医学科医生</t>
  </si>
  <si>
    <t>4600****101322</t>
  </si>
  <si>
    <t>4601****101835</t>
  </si>
  <si>
    <t>4600****240651</t>
  </si>
  <si>
    <t>1011-康复医学科康复治疗师</t>
  </si>
  <si>
    <t>4600****11497X</t>
  </si>
  <si>
    <t>4600****092052</t>
  </si>
  <si>
    <t>1012-重症医学科医生</t>
  </si>
  <si>
    <t>4600****15661X</t>
  </si>
  <si>
    <t>4600****073289</t>
  </si>
  <si>
    <t>1013-儿科医师</t>
  </si>
  <si>
    <t>4600****124727</t>
  </si>
  <si>
    <t>4690****060018</t>
  </si>
  <si>
    <t>1014-检验科医技人员</t>
  </si>
  <si>
    <t>4600****150623</t>
  </si>
  <si>
    <t>4600****250026</t>
  </si>
  <si>
    <t>1015-五官科医生</t>
  </si>
  <si>
    <t>4600****102916</t>
  </si>
  <si>
    <t>4600****11361X</t>
  </si>
  <si>
    <t>1017-放射科技师</t>
  </si>
  <si>
    <t>4600****070616</t>
  </si>
  <si>
    <t>4600****060820</t>
  </si>
  <si>
    <t>1019-皮肤科医生</t>
  </si>
  <si>
    <t>4600****156673</t>
  </si>
  <si>
    <t>1020-中医科医生</t>
  </si>
  <si>
    <t>4600****291711</t>
  </si>
  <si>
    <t>4600****200114</t>
  </si>
  <si>
    <t>4600****250427</t>
  </si>
  <si>
    <t>4600****276028</t>
  </si>
  <si>
    <t>4600****155241</t>
  </si>
  <si>
    <t>4600****164417</t>
  </si>
  <si>
    <t>1021-口腔科医生</t>
  </si>
  <si>
    <t>4600****171330</t>
  </si>
  <si>
    <t>4690****222725</t>
  </si>
  <si>
    <t>4600****127912</t>
  </si>
  <si>
    <t>4523****081026</t>
  </si>
  <si>
    <t>4600****010427</t>
  </si>
  <si>
    <t>1022-血透室医生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</si>
</sst>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SheetLayoutView="100" workbookViewId="0" topLeftCell="A1">
      <selection activeCell="H54" sqref="H54"/>
    </sheetView>
  </sheetViews>
  <sheetFormatPr defaultColWidth="9.00390625" defaultRowHeight="24.75" customHeight="1"/>
  <cols>
    <col min="1" max="1" width="5.50390625" style="1" customWidth="1"/>
    <col min="2" max="2" width="7.50390625" style="1" customWidth="1"/>
    <col min="3" max="3" width="20.375" style="1" customWidth="1"/>
    <col min="4" max="4" width="27.00390625" style="1" customWidth="1"/>
    <col min="5" max="5" width="12.625" style="2" customWidth="1"/>
    <col min="6" max="16384" width="9.00390625" style="1" customWidth="1"/>
  </cols>
  <sheetData>
    <row r="1" spans="1:5" ht="24.75" customHeight="1">
      <c r="A1" s="3" t="s">
        <v>0</v>
      </c>
      <c r="B1" s="4"/>
      <c r="C1" s="4"/>
      <c r="D1" s="4"/>
      <c r="E1" s="5"/>
    </row>
    <row r="2" spans="1:5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s="1" customFormat="1" ht="24.75" customHeight="1">
      <c r="A3" s="8">
        <v>1</v>
      </c>
      <c r="B3" s="9" t="str">
        <f>"梁海昱"</f>
        <v>梁海昱</v>
      </c>
      <c r="C3" s="9" t="s">
        <v>6</v>
      </c>
      <c r="D3" s="9" t="s">
        <v>7</v>
      </c>
      <c r="E3" s="10"/>
    </row>
    <row r="4" spans="1:5" ht="24.75" customHeight="1">
      <c r="A4" s="8">
        <v>2</v>
      </c>
      <c r="B4" s="9" t="str">
        <f>"吴命诗"</f>
        <v>吴命诗</v>
      </c>
      <c r="C4" s="9" t="s">
        <v>8</v>
      </c>
      <c r="D4" s="9" t="s">
        <v>7</v>
      </c>
      <c r="E4" s="10"/>
    </row>
    <row r="5" spans="1:5" ht="24.75" customHeight="1">
      <c r="A5" s="8">
        <v>3</v>
      </c>
      <c r="B5" s="9" t="str">
        <f>"刘鑫"</f>
        <v>刘鑫</v>
      </c>
      <c r="C5" s="9" t="s">
        <v>9</v>
      </c>
      <c r="D5" s="9" t="s">
        <v>7</v>
      </c>
      <c r="E5" s="10"/>
    </row>
    <row r="6" spans="1:5" ht="24.75" customHeight="1">
      <c r="A6" s="8">
        <v>4</v>
      </c>
      <c r="B6" s="9" t="str">
        <f>"王怀文"</f>
        <v>王怀文</v>
      </c>
      <c r="C6" s="9" t="s">
        <v>10</v>
      </c>
      <c r="D6" s="9" t="s">
        <v>7</v>
      </c>
      <c r="E6" s="10"/>
    </row>
    <row r="7" spans="1:5" s="1" customFormat="1" ht="24.75" customHeight="1">
      <c r="A7" s="8">
        <v>5</v>
      </c>
      <c r="B7" s="9" t="str">
        <f>"王善"</f>
        <v>王善</v>
      </c>
      <c r="C7" s="9" t="s">
        <v>11</v>
      </c>
      <c r="D7" s="9" t="s">
        <v>12</v>
      </c>
      <c r="E7" s="10"/>
    </row>
    <row r="8" spans="1:5" s="1" customFormat="1" ht="24.75" customHeight="1">
      <c r="A8" s="8">
        <v>6</v>
      </c>
      <c r="B8" s="9" t="str">
        <f>"李小弟"</f>
        <v>李小弟</v>
      </c>
      <c r="C8" s="9" t="s">
        <v>13</v>
      </c>
      <c r="D8" s="9" t="s">
        <v>12</v>
      </c>
      <c r="E8" s="10"/>
    </row>
    <row r="9" spans="1:5" s="1" customFormat="1" ht="24.75" customHeight="1">
      <c r="A9" s="8">
        <v>7</v>
      </c>
      <c r="B9" s="9" t="str">
        <f>"李声璧"</f>
        <v>李声璧</v>
      </c>
      <c r="C9" s="9" t="s">
        <v>14</v>
      </c>
      <c r="D9" s="9" t="s">
        <v>12</v>
      </c>
      <c r="E9" s="10"/>
    </row>
    <row r="10" spans="1:5" s="1" customFormat="1" ht="24.75" customHeight="1">
      <c r="A10" s="8">
        <v>8</v>
      </c>
      <c r="B10" s="9" t="str">
        <f>"符芳锦"</f>
        <v>符芳锦</v>
      </c>
      <c r="C10" s="9" t="s">
        <v>15</v>
      </c>
      <c r="D10" s="9" t="s">
        <v>16</v>
      </c>
      <c r="E10" s="10"/>
    </row>
    <row r="11" spans="1:5" s="1" customFormat="1" ht="24.75" customHeight="1">
      <c r="A11" s="8">
        <v>9</v>
      </c>
      <c r="B11" s="9" t="str">
        <f>"曾桂芳"</f>
        <v>曾桂芳</v>
      </c>
      <c r="C11" s="9" t="s">
        <v>17</v>
      </c>
      <c r="D11" s="9" t="s">
        <v>16</v>
      </c>
      <c r="E11" s="10"/>
    </row>
    <row r="12" spans="1:5" s="1" customFormat="1" ht="24.75" customHeight="1">
      <c r="A12" s="8">
        <v>10</v>
      </c>
      <c r="B12" s="9" t="str">
        <f>"程照"</f>
        <v>程照</v>
      </c>
      <c r="C12" s="9" t="s">
        <v>18</v>
      </c>
      <c r="D12" s="9" t="s">
        <v>19</v>
      </c>
      <c r="E12" s="10"/>
    </row>
    <row r="13" spans="1:5" s="1" customFormat="1" ht="24.75" customHeight="1">
      <c r="A13" s="8">
        <v>11</v>
      </c>
      <c r="B13" s="11" t="str">
        <f>"王若诗"</f>
        <v>王若诗</v>
      </c>
      <c r="C13" s="11" t="s">
        <v>20</v>
      </c>
      <c r="D13" s="11" t="s">
        <v>19</v>
      </c>
      <c r="E13" s="12"/>
    </row>
    <row r="14" spans="1:5" s="1" customFormat="1" ht="24.75" customHeight="1">
      <c r="A14" s="8">
        <v>12</v>
      </c>
      <c r="B14" s="9" t="str">
        <f>"邢淑焕"</f>
        <v>邢淑焕</v>
      </c>
      <c r="C14" s="9" t="s">
        <v>21</v>
      </c>
      <c r="D14" s="9" t="s">
        <v>19</v>
      </c>
      <c r="E14" s="10"/>
    </row>
    <row r="15" spans="1:5" s="1" customFormat="1" ht="24.75" customHeight="1">
      <c r="A15" s="8">
        <v>13</v>
      </c>
      <c r="B15" s="9" t="str">
        <f>"周嘉琳"</f>
        <v>周嘉琳</v>
      </c>
      <c r="C15" s="9" t="s">
        <v>22</v>
      </c>
      <c r="D15" s="9" t="s">
        <v>19</v>
      </c>
      <c r="E15" s="10"/>
    </row>
    <row r="16" spans="1:5" s="1" customFormat="1" ht="24.75" customHeight="1">
      <c r="A16" s="8">
        <v>14</v>
      </c>
      <c r="B16" s="9" t="str">
        <f>"梁帅"</f>
        <v>梁帅</v>
      </c>
      <c r="C16" s="9" t="s">
        <v>23</v>
      </c>
      <c r="D16" s="9" t="s">
        <v>24</v>
      </c>
      <c r="E16" s="10"/>
    </row>
    <row r="17" spans="1:5" s="1" customFormat="1" ht="24.75" customHeight="1">
      <c r="A17" s="8">
        <v>15</v>
      </c>
      <c r="B17" s="9" t="str">
        <f>"吴颖"</f>
        <v>吴颖</v>
      </c>
      <c r="C17" s="9" t="s">
        <v>25</v>
      </c>
      <c r="D17" s="9" t="s">
        <v>26</v>
      </c>
      <c r="E17" s="10"/>
    </row>
    <row r="18" spans="1:5" s="1" customFormat="1" ht="24.75" customHeight="1">
      <c r="A18" s="8">
        <v>16</v>
      </c>
      <c r="B18" s="9" t="str">
        <f>"陈蕊"</f>
        <v>陈蕊</v>
      </c>
      <c r="C18" s="9" t="s">
        <v>27</v>
      </c>
      <c r="D18" s="9" t="s">
        <v>26</v>
      </c>
      <c r="E18" s="12"/>
    </row>
    <row r="19" spans="1:5" s="1" customFormat="1" ht="24.75" customHeight="1">
      <c r="A19" s="8">
        <v>17</v>
      </c>
      <c r="B19" s="9" t="str">
        <f>"许善虹"</f>
        <v>许善虹</v>
      </c>
      <c r="C19" s="9" t="s">
        <v>28</v>
      </c>
      <c r="D19" s="9" t="s">
        <v>29</v>
      </c>
      <c r="E19" s="10"/>
    </row>
    <row r="20" spans="1:5" s="1" customFormat="1" ht="24.75" customHeight="1">
      <c r="A20" s="8">
        <v>18</v>
      </c>
      <c r="B20" s="9" t="str">
        <f>"陈影"</f>
        <v>陈影</v>
      </c>
      <c r="C20" s="9" t="s">
        <v>30</v>
      </c>
      <c r="D20" s="9" t="s">
        <v>29</v>
      </c>
      <c r="E20" s="12"/>
    </row>
    <row r="21" spans="1:5" s="1" customFormat="1" ht="24.75" customHeight="1">
      <c r="A21" s="8">
        <v>19</v>
      </c>
      <c r="B21" s="9" t="str">
        <f>"李德"</f>
        <v>李德</v>
      </c>
      <c r="C21" s="9" t="s">
        <v>31</v>
      </c>
      <c r="D21" s="9" t="s">
        <v>32</v>
      </c>
      <c r="E21" s="10"/>
    </row>
    <row r="22" spans="1:5" s="1" customFormat="1" ht="24.75" customHeight="1">
      <c r="A22" s="8">
        <v>20</v>
      </c>
      <c r="B22" s="9" t="str">
        <f>"黄仁能"</f>
        <v>黄仁能</v>
      </c>
      <c r="C22" s="9" t="s">
        <v>33</v>
      </c>
      <c r="D22" s="9" t="s">
        <v>32</v>
      </c>
      <c r="E22" s="10"/>
    </row>
    <row r="23" spans="1:5" s="1" customFormat="1" ht="24.75" customHeight="1">
      <c r="A23" s="8">
        <v>21</v>
      </c>
      <c r="B23" s="9" t="str">
        <f>"徐济民"</f>
        <v>徐济民</v>
      </c>
      <c r="C23" s="9" t="s">
        <v>34</v>
      </c>
      <c r="D23" s="9" t="s">
        <v>32</v>
      </c>
      <c r="E23" s="10"/>
    </row>
    <row r="24" spans="1:5" s="1" customFormat="1" ht="24.75" customHeight="1">
      <c r="A24" s="8">
        <v>22</v>
      </c>
      <c r="B24" s="9" t="str">
        <f>"张泰锐"</f>
        <v>张泰锐</v>
      </c>
      <c r="C24" s="9" t="s">
        <v>35</v>
      </c>
      <c r="D24" s="9" t="s">
        <v>32</v>
      </c>
      <c r="E24" s="10"/>
    </row>
    <row r="25" spans="1:5" s="1" customFormat="1" ht="24.75" customHeight="1">
      <c r="A25" s="8">
        <v>23</v>
      </c>
      <c r="B25" s="9" t="str">
        <f>"凌文隆"</f>
        <v>凌文隆</v>
      </c>
      <c r="C25" s="9" t="s">
        <v>36</v>
      </c>
      <c r="D25" s="9" t="s">
        <v>32</v>
      </c>
      <c r="E25" s="10"/>
    </row>
    <row r="26" spans="1:5" s="1" customFormat="1" ht="24.75" customHeight="1">
      <c r="A26" s="8">
        <v>24</v>
      </c>
      <c r="B26" s="9" t="str">
        <f>"赖积旺"</f>
        <v>赖积旺</v>
      </c>
      <c r="C26" s="9" t="s">
        <v>37</v>
      </c>
      <c r="D26" s="9" t="s">
        <v>32</v>
      </c>
      <c r="E26" s="10"/>
    </row>
    <row r="27" spans="1:5" s="1" customFormat="1" ht="24.75" customHeight="1">
      <c r="A27" s="8">
        <v>25</v>
      </c>
      <c r="B27" s="9" t="str">
        <f>"吴多钟"</f>
        <v>吴多钟</v>
      </c>
      <c r="C27" s="9" t="s">
        <v>38</v>
      </c>
      <c r="D27" s="9" t="s">
        <v>32</v>
      </c>
      <c r="E27" s="10"/>
    </row>
    <row r="28" spans="1:5" s="1" customFormat="1" ht="24.75" customHeight="1">
      <c r="A28" s="8">
        <v>26</v>
      </c>
      <c r="B28" s="9" t="str">
        <f>"韩珠"</f>
        <v>韩珠</v>
      </c>
      <c r="C28" s="9" t="s">
        <v>39</v>
      </c>
      <c r="D28" s="9" t="s">
        <v>32</v>
      </c>
      <c r="E28" s="10"/>
    </row>
    <row r="29" spans="1:5" ht="24.75" customHeight="1">
      <c r="A29" s="8">
        <v>27</v>
      </c>
      <c r="B29" s="9" t="str">
        <f>"李丽"</f>
        <v>李丽</v>
      </c>
      <c r="C29" s="9" t="s">
        <v>40</v>
      </c>
      <c r="D29" s="9" t="s">
        <v>32</v>
      </c>
      <c r="E29" s="10"/>
    </row>
    <row r="30" spans="1:5" s="1" customFormat="1" ht="24.75" customHeight="1">
      <c r="A30" s="8">
        <v>28</v>
      </c>
      <c r="B30" s="9" t="str">
        <f>"周成明"</f>
        <v>周成明</v>
      </c>
      <c r="C30" s="9" t="s">
        <v>41</v>
      </c>
      <c r="D30" s="9" t="s">
        <v>32</v>
      </c>
      <c r="E30" s="13"/>
    </row>
    <row r="31" spans="1:5" s="1" customFormat="1" ht="24.75" customHeight="1">
      <c r="A31" s="8">
        <v>29</v>
      </c>
      <c r="B31" s="9" t="str">
        <f>"吴丽慧"</f>
        <v>吴丽慧</v>
      </c>
      <c r="C31" s="9" t="s">
        <v>42</v>
      </c>
      <c r="D31" s="9" t="s">
        <v>43</v>
      </c>
      <c r="E31" s="10"/>
    </row>
    <row r="32" spans="1:5" s="1" customFormat="1" ht="24.75" customHeight="1">
      <c r="A32" s="8">
        <v>30</v>
      </c>
      <c r="B32" s="9" t="str">
        <f>"邱小雪"</f>
        <v>邱小雪</v>
      </c>
      <c r="C32" s="9" t="s">
        <v>44</v>
      </c>
      <c r="D32" s="9" t="s">
        <v>43</v>
      </c>
      <c r="E32" s="10"/>
    </row>
    <row r="33" spans="1:5" s="1" customFormat="1" ht="24.75" customHeight="1">
      <c r="A33" s="8">
        <v>31</v>
      </c>
      <c r="B33" s="9" t="str">
        <f>"文逸山"</f>
        <v>文逸山</v>
      </c>
      <c r="C33" s="9" t="s">
        <v>45</v>
      </c>
      <c r="D33" s="9" t="s">
        <v>43</v>
      </c>
      <c r="E33" s="13"/>
    </row>
    <row r="34" spans="1:5" s="1" customFormat="1" ht="24.75" customHeight="1">
      <c r="A34" s="8">
        <v>32</v>
      </c>
      <c r="B34" s="9" t="str">
        <f>"石世文"</f>
        <v>石世文</v>
      </c>
      <c r="C34" s="9" t="s">
        <v>46</v>
      </c>
      <c r="D34" s="9" t="s">
        <v>47</v>
      </c>
      <c r="E34" s="13"/>
    </row>
    <row r="35" spans="1:5" s="1" customFormat="1" ht="24.75" customHeight="1">
      <c r="A35" s="8">
        <v>33</v>
      </c>
      <c r="B35" s="9" t="str">
        <f>"康华通"</f>
        <v>康华通</v>
      </c>
      <c r="C35" s="9" t="s">
        <v>48</v>
      </c>
      <c r="D35" s="9" t="s">
        <v>47</v>
      </c>
      <c r="E35" s="10"/>
    </row>
    <row r="36" spans="1:5" s="1" customFormat="1" ht="24.75" customHeight="1">
      <c r="A36" s="8">
        <v>34</v>
      </c>
      <c r="B36" s="9" t="str">
        <f>"蔡奕龙"</f>
        <v>蔡奕龙</v>
      </c>
      <c r="C36" s="9" t="s">
        <v>49</v>
      </c>
      <c r="D36" s="9" t="s">
        <v>50</v>
      </c>
      <c r="E36" s="10"/>
    </row>
    <row r="37" spans="1:5" s="1" customFormat="1" ht="24.75" customHeight="1">
      <c r="A37" s="8">
        <v>35</v>
      </c>
      <c r="B37" s="9" t="str">
        <f>"王毓兴"</f>
        <v>王毓兴</v>
      </c>
      <c r="C37" s="9" t="s">
        <v>51</v>
      </c>
      <c r="D37" s="9" t="s">
        <v>50</v>
      </c>
      <c r="E37" s="10"/>
    </row>
    <row r="38" spans="1:5" s="1" customFormat="1" ht="24.75" customHeight="1">
      <c r="A38" s="8">
        <v>36</v>
      </c>
      <c r="B38" s="9" t="str">
        <f>"陈秀丽"</f>
        <v>陈秀丽</v>
      </c>
      <c r="C38" s="9" t="s">
        <v>52</v>
      </c>
      <c r="D38" s="9" t="s">
        <v>53</v>
      </c>
      <c r="E38" s="10"/>
    </row>
    <row r="39" spans="1:5" s="1" customFormat="1" ht="24.75" customHeight="1">
      <c r="A39" s="8">
        <v>37</v>
      </c>
      <c r="B39" s="9" t="str">
        <f>"陈金燕"</f>
        <v>陈金燕</v>
      </c>
      <c r="C39" s="9" t="s">
        <v>54</v>
      </c>
      <c r="D39" s="9" t="s">
        <v>53</v>
      </c>
      <c r="E39" s="10"/>
    </row>
    <row r="40" spans="1:5" s="1" customFormat="1" ht="24.75" customHeight="1">
      <c r="A40" s="8">
        <v>38</v>
      </c>
      <c r="B40" s="9" t="str">
        <f>"罗安吉"</f>
        <v>罗安吉</v>
      </c>
      <c r="C40" s="9" t="s">
        <v>55</v>
      </c>
      <c r="D40" s="9" t="s">
        <v>56</v>
      </c>
      <c r="E40" s="10"/>
    </row>
    <row r="41" spans="1:5" s="1" customFormat="1" ht="24.75" customHeight="1">
      <c r="A41" s="8">
        <v>39</v>
      </c>
      <c r="B41" s="9" t="str">
        <f>"陈虹"</f>
        <v>陈虹</v>
      </c>
      <c r="C41" s="9" t="s">
        <v>57</v>
      </c>
      <c r="D41" s="9" t="s">
        <v>56</v>
      </c>
      <c r="E41" s="10"/>
    </row>
    <row r="42" spans="1:5" s="1" customFormat="1" ht="24.75" customHeight="1">
      <c r="A42" s="8">
        <v>40</v>
      </c>
      <c r="B42" s="9" t="str">
        <f>"蔡小琪"</f>
        <v>蔡小琪</v>
      </c>
      <c r="C42" s="9" t="s">
        <v>58</v>
      </c>
      <c r="D42" s="9" t="s">
        <v>59</v>
      </c>
      <c r="E42" s="10"/>
    </row>
    <row r="43" spans="1:5" s="1" customFormat="1" ht="24.75" customHeight="1">
      <c r="A43" s="8">
        <v>41</v>
      </c>
      <c r="B43" s="9" t="str">
        <f>"曾映文"</f>
        <v>曾映文</v>
      </c>
      <c r="C43" s="9" t="s">
        <v>60</v>
      </c>
      <c r="D43" s="9" t="s">
        <v>59</v>
      </c>
      <c r="E43" s="10"/>
    </row>
    <row r="44" spans="1:5" s="1" customFormat="1" ht="24.75" customHeight="1">
      <c r="A44" s="8">
        <v>42</v>
      </c>
      <c r="B44" s="9" t="str">
        <f>"郑祖杰"</f>
        <v>郑祖杰</v>
      </c>
      <c r="C44" s="9" t="s">
        <v>61</v>
      </c>
      <c r="D44" s="9" t="s">
        <v>62</v>
      </c>
      <c r="E44" s="10"/>
    </row>
    <row r="45" spans="1:5" s="1" customFormat="1" ht="24.75" customHeight="1">
      <c r="A45" s="8">
        <v>43</v>
      </c>
      <c r="B45" s="9" t="str">
        <f>"温奇宝"</f>
        <v>温奇宝</v>
      </c>
      <c r="C45" s="9" t="s">
        <v>63</v>
      </c>
      <c r="D45" s="9" t="s">
        <v>62</v>
      </c>
      <c r="E45" s="10"/>
    </row>
    <row r="46" spans="1:5" ht="24.75" customHeight="1">
      <c r="A46" s="8">
        <v>44</v>
      </c>
      <c r="B46" s="9" t="str">
        <f>"朱建静"</f>
        <v>朱建静</v>
      </c>
      <c r="C46" s="9" t="s">
        <v>64</v>
      </c>
      <c r="D46" s="9" t="s">
        <v>65</v>
      </c>
      <c r="E46" s="12"/>
    </row>
    <row r="47" spans="1:5" s="1" customFormat="1" ht="24.75" customHeight="1">
      <c r="A47" s="8">
        <v>45</v>
      </c>
      <c r="B47" s="9" t="str">
        <f>"李国波"</f>
        <v>李国波</v>
      </c>
      <c r="C47" s="9" t="s">
        <v>66</v>
      </c>
      <c r="D47" s="9" t="s">
        <v>67</v>
      </c>
      <c r="E47" s="10"/>
    </row>
    <row r="48" spans="1:5" s="1" customFormat="1" ht="24.75" customHeight="1">
      <c r="A48" s="8">
        <v>46</v>
      </c>
      <c r="B48" s="9" t="str">
        <f>"王雄"</f>
        <v>王雄</v>
      </c>
      <c r="C48" s="9" t="s">
        <v>68</v>
      </c>
      <c r="D48" s="9" t="s">
        <v>67</v>
      </c>
      <c r="E48" s="10"/>
    </row>
    <row r="49" spans="1:5" ht="24.75" customHeight="1">
      <c r="A49" s="8">
        <v>47</v>
      </c>
      <c r="B49" s="9" t="str">
        <f>"梁定锦"</f>
        <v>梁定锦</v>
      </c>
      <c r="C49" s="9" t="s">
        <v>69</v>
      </c>
      <c r="D49" s="9" t="s">
        <v>67</v>
      </c>
      <c r="E49" s="10"/>
    </row>
    <row r="50" spans="1:5" ht="24.75" customHeight="1">
      <c r="A50" s="8">
        <v>48</v>
      </c>
      <c r="B50" s="9" t="str">
        <f>"王惠"</f>
        <v>王惠</v>
      </c>
      <c r="C50" s="9" t="s">
        <v>70</v>
      </c>
      <c r="D50" s="9" t="s">
        <v>67</v>
      </c>
      <c r="E50" s="10"/>
    </row>
    <row r="51" spans="1:5" ht="24.75" customHeight="1">
      <c r="A51" s="8">
        <v>49</v>
      </c>
      <c r="B51" s="9" t="str">
        <f>"刘芳晓"</f>
        <v>刘芳晓</v>
      </c>
      <c r="C51" s="9" t="s">
        <v>71</v>
      </c>
      <c r="D51" s="9" t="s">
        <v>67</v>
      </c>
      <c r="E51" s="10"/>
    </row>
    <row r="52" spans="1:5" ht="24.75" customHeight="1">
      <c r="A52" s="8">
        <v>50</v>
      </c>
      <c r="B52" s="9" t="str">
        <f>"覃良月"</f>
        <v>覃良月</v>
      </c>
      <c r="C52" s="9" t="s">
        <v>72</v>
      </c>
      <c r="D52" s="9" t="s">
        <v>67</v>
      </c>
      <c r="E52" s="10"/>
    </row>
    <row r="53" spans="1:5" ht="24.75" customHeight="1">
      <c r="A53" s="8">
        <v>51</v>
      </c>
      <c r="B53" s="9" t="str">
        <f>"林尤群"</f>
        <v>林尤群</v>
      </c>
      <c r="C53" s="9" t="s">
        <v>73</v>
      </c>
      <c r="D53" s="9" t="s">
        <v>74</v>
      </c>
      <c r="E53" s="10"/>
    </row>
    <row r="54" spans="1:5" ht="24.75" customHeight="1">
      <c r="A54" s="8">
        <v>52</v>
      </c>
      <c r="B54" s="9" t="str">
        <f>"王育燧"</f>
        <v>王育燧</v>
      </c>
      <c r="C54" s="9" t="s">
        <v>75</v>
      </c>
      <c r="D54" s="9" t="s">
        <v>74</v>
      </c>
      <c r="E54" s="10"/>
    </row>
    <row r="55" spans="1:5" ht="24.75" customHeight="1">
      <c r="A55" s="8">
        <v>53</v>
      </c>
      <c r="B55" s="9" t="str">
        <f>"潘红"</f>
        <v>潘红</v>
      </c>
      <c r="C55" s="9" t="s">
        <v>76</v>
      </c>
      <c r="D55" s="9" t="s">
        <v>74</v>
      </c>
      <c r="E55" s="12"/>
    </row>
    <row r="56" spans="1:5" ht="24.75" customHeight="1">
      <c r="A56" s="8">
        <v>54</v>
      </c>
      <c r="B56" s="9" t="str">
        <f>"吴英存"</f>
        <v>吴英存</v>
      </c>
      <c r="C56" s="9" t="s">
        <v>77</v>
      </c>
      <c r="D56" s="9" t="s">
        <v>74</v>
      </c>
      <c r="E56" s="10"/>
    </row>
    <row r="57" spans="1:5" s="1" customFormat="1" ht="24.75" customHeight="1">
      <c r="A57" s="8">
        <v>55</v>
      </c>
      <c r="B57" s="9" t="str">
        <f>"蒋林芳"</f>
        <v>蒋林芳</v>
      </c>
      <c r="C57" s="9" t="s">
        <v>78</v>
      </c>
      <c r="D57" s="9" t="s">
        <v>74</v>
      </c>
      <c r="E57" s="13"/>
    </row>
    <row r="58" spans="1:5" ht="24.75" customHeight="1">
      <c r="A58" s="8">
        <v>56</v>
      </c>
      <c r="B58" s="9" t="str">
        <f>"王菁"</f>
        <v>王菁</v>
      </c>
      <c r="C58" s="9" t="s">
        <v>79</v>
      </c>
      <c r="D58" s="9" t="s">
        <v>80</v>
      </c>
      <c r="E58" s="10"/>
    </row>
  </sheetData>
  <sheetProtection/>
  <mergeCells count="1">
    <mergeCell ref="A1:E1"/>
  </mergeCells>
  <printOptions/>
  <pageMargins left="0.75" right="0.75" top="0.5902777777777778" bottom="0.19652777777777777" header="0.5118055555555555" footer="0.07847222222222222"/>
  <pageSetup fitToHeight="0" fitToWidth="1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兒菇凉</cp:lastModifiedBy>
  <dcterms:created xsi:type="dcterms:W3CDTF">2016-12-02T08:54:00Z</dcterms:created>
  <dcterms:modified xsi:type="dcterms:W3CDTF">2023-05-10T01:29:56Z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5A12216362FE4810A8B9E8E2441A0B0C</vt:lpwstr>
  </property>
  <property fmtid="{D5CDD505-2E9C-101B-9397-08002B2CF9AE}" pid="5" name="KSOReadingLayo">
    <vt:bool>true</vt:bool>
  </property>
</Properties>
</file>