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815" windowHeight="7860" tabRatio="857"/>
  </bookViews>
  <sheets>
    <sheet name="面试成绩及综合成绩汇总表" sheetId="4" r:id="rId1"/>
  </sheets>
  <definedNames>
    <definedName name="_xlnm._FilterDatabase" localSheetId="0" hidden="1">面试成绩及综合成绩汇总表!$A$2:$N$11</definedName>
    <definedName name="_xlnm.Print_Titles" localSheetId="0">面试成绩及综合成绩汇总表!$1:$2</definedName>
  </definedNames>
  <calcPr calcId="144525"/>
</workbook>
</file>

<file path=xl/sharedStrings.xml><?xml version="1.0" encoding="utf-8"?>
<sst xmlns="http://schemas.openxmlformats.org/spreadsheetml/2006/main" count="39" uniqueCount="34">
  <si>
    <t>附件1：海南省地震局2022年度事业单位公开招聘工作人员面试成绩及综合成绩汇总表</t>
  </si>
  <si>
    <t>序号</t>
  </si>
  <si>
    <t>报考单位</t>
  </si>
  <si>
    <t>报考岗位</t>
  </si>
  <si>
    <t>准考证号</t>
  </si>
  <si>
    <t>姓名</t>
  </si>
  <si>
    <t>笔试成绩</t>
  </si>
  <si>
    <t>笔试成绩*50%</t>
  </si>
  <si>
    <t>面试成绩</t>
  </si>
  <si>
    <t>面试成绩*50%</t>
  </si>
  <si>
    <t>综合成绩</t>
  </si>
  <si>
    <t>排名</t>
  </si>
  <si>
    <t>备注</t>
  </si>
  <si>
    <t>三亚地震监测中心站</t>
  </si>
  <si>
    <t>专业技术岗02</t>
  </si>
  <si>
    <t>230422010126</t>
  </si>
  <si>
    <t>张玉莹</t>
  </si>
  <si>
    <t>230422010111</t>
  </si>
  <si>
    <t>林道峰</t>
  </si>
  <si>
    <t>震灾风险防治中心</t>
  </si>
  <si>
    <t>专业技术岗03</t>
  </si>
  <si>
    <t>齐重向</t>
  </si>
  <si>
    <t>蔡秀丽</t>
  </si>
  <si>
    <t>丁  雨</t>
  </si>
  <si>
    <t>230422010113</t>
  </si>
  <si>
    <t>刘雪华</t>
  </si>
  <si>
    <t>海南地震台</t>
  </si>
  <si>
    <t>专业技术岗05</t>
  </si>
  <si>
    <t>冯婷</t>
  </si>
  <si>
    <t>信息中心（应急服务中心）</t>
  </si>
  <si>
    <t>专业技术岗06</t>
  </si>
  <si>
    <t>陈颖南</t>
  </si>
  <si>
    <t>230422010118</t>
  </si>
  <si>
    <t>苏梦灿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</si>
</sst>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  <numFmt numFmtId="177" formatCode="0.00_ "/>
  </numFmts>
  <fonts count="45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18"/>
      <name val="宋体"/>
      <charset val="134"/>
    </font>
    <font>
      <b/>
      <sz val="18"/>
      <color theme="1"/>
      <name val="宋体"/>
      <charset val="134"/>
    </font>
    <font>
      <b/>
      <sz val="14"/>
      <color theme="1"/>
      <name val="宋体"/>
      <charset val="134"/>
    </font>
    <font>
      <b/>
      <sz val="16"/>
      <color theme="1"/>
      <name val="宋体"/>
      <charset val="134"/>
    </font>
    <font>
      <b/>
      <sz val="14"/>
      <name val="宋体"/>
      <charset val="134"/>
    </font>
    <font>
      <sz val="14"/>
      <color theme="1"/>
      <name val="宋体"/>
      <charset val="134"/>
    </font>
    <font>
      <sz val="14"/>
      <color rgb="FF000000"/>
      <name val="宋体"/>
      <charset val="134"/>
    </font>
    <font>
      <sz val="11"/>
      <color theme="1"/>
      <name val="宋体"/>
      <charset val="0"/>
      <scheme val="minor"/>
    </font>
    <font>
      <b/>
      <sz val="11"/>
      <color indexed="63"/>
      <name val="宋体"/>
      <charset val="134"/>
    </font>
    <font>
      <sz val="11"/>
      <color rgb="FF3F3F76"/>
      <name val="宋体"/>
      <charset val="0"/>
      <scheme val="minor"/>
    </font>
    <font>
      <b/>
      <sz val="11"/>
      <color indexed="10"/>
      <name val="宋体"/>
      <charset val="134"/>
    </font>
    <font>
      <sz val="11"/>
      <color rgb="FF9C0006"/>
      <name val="宋体"/>
      <charset val="0"/>
      <scheme val="minor"/>
    </font>
    <font>
      <sz val="18"/>
      <color indexed="57"/>
      <name val="宋体"/>
      <charset val="134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indexed="57"/>
      <name val="宋体"/>
      <charset val="134"/>
    </font>
    <font>
      <sz val="11"/>
      <color indexed="8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indexed="57"/>
      <name val="宋体"/>
      <charset val="134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10"/>
      <name val="宋体"/>
      <charset val="134"/>
    </font>
    <font>
      <sz val="11"/>
      <color indexed="60"/>
      <name val="宋体"/>
      <charset val="134"/>
    </font>
    <font>
      <b/>
      <sz val="13"/>
      <color indexed="57"/>
      <name val="宋体"/>
      <charset val="134"/>
    </font>
    <font>
      <b/>
      <sz val="11"/>
      <color indexed="9"/>
      <name val="宋体"/>
      <charset val="134"/>
    </font>
    <font>
      <sz val="11"/>
      <color indexed="16"/>
      <name val="宋体"/>
      <charset val="134"/>
    </font>
    <font>
      <sz val="11"/>
      <color indexed="8"/>
      <name val="Tahoma"/>
      <charset val="134"/>
    </font>
    <font>
      <sz val="10"/>
      <name val="Arial"/>
      <charset val="134"/>
    </font>
    <font>
      <sz val="11"/>
      <color indexed="17"/>
      <name val="宋体"/>
      <charset val="134"/>
    </font>
    <font>
      <b/>
      <sz val="11"/>
      <color indexed="8"/>
      <name val="宋体"/>
      <charset val="134"/>
    </font>
    <font>
      <i/>
      <sz val="11"/>
      <color indexed="23"/>
      <name val="宋体"/>
      <charset val="134"/>
    </font>
    <font>
      <sz val="11"/>
      <color indexed="62"/>
      <name val="宋体"/>
      <charset val="134"/>
    </font>
  </fonts>
  <fills count="4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06">
    <xf numFmtId="0" fontId="0" fillId="0" borderId="0"/>
    <xf numFmtId="42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5" applyNumberFormat="0" applyAlignment="0" applyProtection="0">
      <alignment vertical="center"/>
    </xf>
    <xf numFmtId="0" fontId="11" fillId="5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2" fillId="4" borderId="7" applyNumberFormat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9" borderId="8" applyNumberFormat="0" applyFont="0" applyAlignment="0" applyProtection="0">
      <alignment vertical="center"/>
    </xf>
    <xf numFmtId="0" fontId="19" fillId="0" borderId="0">
      <alignment vertical="center"/>
    </xf>
    <xf numFmtId="0" fontId="15" fillId="1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6" fillId="13" borderId="11" applyNumberFormat="0" applyAlignment="0" applyProtection="0">
      <alignment vertical="center"/>
    </xf>
    <xf numFmtId="0" fontId="27" fillId="13" borderId="6" applyNumberFormat="0" applyAlignment="0" applyProtection="0">
      <alignment vertical="center"/>
    </xf>
    <xf numFmtId="0" fontId="28" fillId="14" borderId="12" applyNumberFormat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0" fillId="4" borderId="5" applyNumberFormat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0" fillId="4" borderId="5" applyNumberFormat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4" borderId="7" applyNumberFormat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2" fillId="4" borderId="7" applyNumberFormat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36" fillId="0" borderId="17" applyNumberFormat="0" applyFill="0" applyAlignment="0" applyProtection="0">
      <alignment vertical="center"/>
    </xf>
    <xf numFmtId="0" fontId="36" fillId="0" borderId="17" applyNumberFormat="0" applyFill="0" applyAlignment="0" applyProtection="0">
      <alignment vertical="center"/>
    </xf>
    <xf numFmtId="0" fontId="36" fillId="0" borderId="17" applyNumberFormat="0" applyFill="0" applyAlignment="0" applyProtection="0">
      <alignment vertical="center"/>
    </xf>
    <xf numFmtId="0" fontId="18" fillId="0" borderId="18" applyNumberFormat="0" applyFill="0" applyAlignment="0" applyProtection="0">
      <alignment vertical="center"/>
    </xf>
    <xf numFmtId="0" fontId="18" fillId="0" borderId="18" applyNumberFormat="0" applyFill="0" applyAlignment="0" applyProtection="0">
      <alignment vertical="center"/>
    </xf>
    <xf numFmtId="0" fontId="18" fillId="0" borderId="18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7" fillId="36" borderId="19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8" fillId="37" borderId="0" applyNumberFormat="0" applyBorder="0" applyAlignment="0" applyProtection="0">
      <alignment vertical="center"/>
    </xf>
    <xf numFmtId="0" fontId="38" fillId="37" borderId="0" applyNumberFormat="0" applyBorder="0" applyAlignment="0" applyProtection="0">
      <alignment vertical="center"/>
    </xf>
    <xf numFmtId="0" fontId="38" fillId="37" borderId="0" applyNumberFormat="0" applyBorder="0" applyAlignment="0" applyProtection="0">
      <alignment vertical="center"/>
    </xf>
    <xf numFmtId="0" fontId="19" fillId="0" borderId="0">
      <alignment vertical="center"/>
    </xf>
    <xf numFmtId="0" fontId="3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40" fillId="0" borderId="0">
      <alignment vertical="center"/>
    </xf>
    <xf numFmtId="0" fontId="41" fillId="38" borderId="0" applyNumberFormat="0" applyBorder="0" applyAlignment="0" applyProtection="0">
      <alignment vertical="center"/>
    </xf>
    <xf numFmtId="0" fontId="41" fillId="38" borderId="0" applyNumberFormat="0" applyBorder="0" applyAlignment="0" applyProtection="0">
      <alignment vertical="center"/>
    </xf>
    <xf numFmtId="0" fontId="41" fillId="38" borderId="0" applyNumberFormat="0" applyBorder="0" applyAlignment="0" applyProtection="0">
      <alignment vertical="center"/>
    </xf>
    <xf numFmtId="0" fontId="42" fillId="0" borderId="20" applyNumberFormat="0" applyFill="0" applyAlignment="0" applyProtection="0">
      <alignment vertical="center"/>
    </xf>
    <xf numFmtId="0" fontId="42" fillId="0" borderId="20" applyNumberFormat="0" applyFill="0" applyAlignment="0" applyProtection="0">
      <alignment vertical="center"/>
    </xf>
    <xf numFmtId="0" fontId="42" fillId="0" borderId="20" applyNumberFormat="0" applyFill="0" applyAlignment="0" applyProtection="0">
      <alignment vertical="center"/>
    </xf>
    <xf numFmtId="0" fontId="37" fillId="36" borderId="19" applyNumberFormat="0" applyAlignment="0" applyProtection="0">
      <alignment vertical="center"/>
    </xf>
    <xf numFmtId="0" fontId="37" fillId="36" borderId="19" applyNumberFormat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44" fillId="37" borderId="7" applyNumberFormat="0" applyAlignment="0" applyProtection="0">
      <alignment vertical="center"/>
    </xf>
    <xf numFmtId="0" fontId="44" fillId="37" borderId="7" applyNumberFormat="0" applyAlignment="0" applyProtection="0">
      <alignment vertical="center"/>
    </xf>
    <xf numFmtId="0" fontId="44" fillId="37" borderId="7" applyNumberFormat="0" applyAlignment="0" applyProtection="0">
      <alignment vertical="center"/>
    </xf>
    <xf numFmtId="0" fontId="19" fillId="39" borderId="21" applyNumberFormat="0" applyFont="0" applyAlignment="0" applyProtection="0">
      <alignment vertical="center"/>
    </xf>
    <xf numFmtId="0" fontId="19" fillId="39" borderId="21" applyNumberFormat="0" applyFont="0" applyAlignment="0" applyProtection="0">
      <alignment vertical="center"/>
    </xf>
    <xf numFmtId="0" fontId="19" fillId="39" borderId="21" applyNumberFormat="0" applyFont="0" applyAlignment="0" applyProtection="0">
      <alignment vertical="center"/>
    </xf>
  </cellStyleXfs>
  <cellXfs count="2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0" fontId="0" fillId="2" borderId="0" xfId="0" applyFill="1" applyAlignment="1">
      <alignment horizontal="center" vertical="center"/>
    </xf>
    <xf numFmtId="176" fontId="0" fillId="2" borderId="0" xfId="0" applyNumberFormat="1" applyFill="1" applyAlignment="1">
      <alignment horizontal="center" vertical="center"/>
    </xf>
    <xf numFmtId="0" fontId="2" fillId="2" borderId="0" xfId="0" applyFont="1" applyFill="1" applyBorder="1" applyAlignment="1">
      <alignment horizontal="center" vertical="center" wrapText="1"/>
    </xf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176" fontId="3" fillId="0" borderId="0" xfId="0" applyNumberFormat="1" applyFont="1" applyBorder="1"/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176" fontId="6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176" fontId="7" fillId="2" borderId="1" xfId="0" applyNumberFormat="1" applyFont="1" applyFill="1" applyBorder="1" applyAlignment="1">
      <alignment horizontal="center" vertical="center"/>
    </xf>
    <xf numFmtId="177" fontId="7" fillId="2" borderId="1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/>
    </xf>
  </cellXfs>
  <cellStyles count="106">
    <cellStyle name="常规" xfId="0" builtinId="0"/>
    <cellStyle name="货币[0]" xfId="1" builtinId="7"/>
    <cellStyle name="20% - 强调文字颜色 3" xfId="2" builtinId="38"/>
    <cellStyle name="输出 3" xfId="3"/>
    <cellStyle name="输入" xfId="4" builtinId="20"/>
    <cellStyle name="货币" xfId="5" builtinId="4"/>
    <cellStyle name="千位分隔[0]" xfId="6" builtinId="6"/>
    <cellStyle name="40% - 强调文字颜色 3" xfId="7" builtinId="39"/>
    <cellStyle name="计算 2" xfId="8"/>
    <cellStyle name="差" xfId="9" builtinId="27"/>
    <cellStyle name="千位分隔" xfId="10" builtinId="3"/>
    <cellStyle name="标题 5" xfId="11"/>
    <cellStyle name="60% - 强调文字颜色 3" xfId="12" builtinId="40"/>
    <cellStyle name="超链接" xfId="13" builtinId="8"/>
    <cellStyle name="百分比" xfId="14" builtinId="5"/>
    <cellStyle name="已访问的超链接" xfId="15" builtinId="9"/>
    <cellStyle name="标题 4 3" xfId="16"/>
    <cellStyle name="注释" xfId="17" builtinId="10"/>
    <cellStyle name="常规 6" xfId="18"/>
    <cellStyle name="60% - 强调文字颜色 2" xfId="19" builtinId="36"/>
    <cellStyle name="标题 4" xfId="20" builtinId="19"/>
    <cellStyle name="警告文本" xfId="21" builtinId="11"/>
    <cellStyle name="标题" xfId="22" builtinId="15"/>
    <cellStyle name="解释性文本" xfId="23" builtinId="53"/>
    <cellStyle name="标题 1" xfId="24" builtinId="16"/>
    <cellStyle name="标题 2" xfId="25" builtinId="17"/>
    <cellStyle name="60% - 强调文字颜色 1" xfId="26" builtinId="32"/>
    <cellStyle name="标题 3" xfId="27" builtinId="18"/>
    <cellStyle name="标题 6" xfId="28"/>
    <cellStyle name="60% - 强调文字颜色 4" xfId="29" builtinId="44"/>
    <cellStyle name="输出" xfId="30" builtinId="21"/>
    <cellStyle name="计算" xfId="31" builtinId="22"/>
    <cellStyle name="检查单元格" xfId="32" builtinId="23"/>
    <cellStyle name="标题 1 3" xfId="33"/>
    <cellStyle name="20% - 强调文字颜色 6" xfId="34" builtinId="50"/>
    <cellStyle name="强调文字颜色 2" xfId="35" builtinId="33"/>
    <cellStyle name="链接单元格" xfId="36" builtinId="24"/>
    <cellStyle name="汇总" xfId="37" builtinId="25"/>
    <cellStyle name="好" xfId="38" builtinId="26"/>
    <cellStyle name="适中" xfId="39" builtinId="28"/>
    <cellStyle name="标题 1 2" xfId="40"/>
    <cellStyle name="20% - 强调文字颜色 5" xfId="41" builtinId="46"/>
    <cellStyle name="强调文字颜色 1" xfId="42" builtinId="29"/>
    <cellStyle name="20% - 强调文字颜色 1" xfId="43" builtinId="30"/>
    <cellStyle name="链接单元格 3" xfId="44"/>
    <cellStyle name="40% - 强调文字颜色 1" xfId="45" builtinId="31"/>
    <cellStyle name="20% - 强调文字颜色 2" xfId="46" builtinId="34"/>
    <cellStyle name="输出 2" xfId="47"/>
    <cellStyle name="链接单元格 4" xfId="48"/>
    <cellStyle name="40% - 强调文字颜色 2" xfId="49" builtinId="35"/>
    <cellStyle name="标题 1 4" xfId="50"/>
    <cellStyle name="强调文字颜色 3" xfId="51" builtinId="37"/>
    <cellStyle name="强调文字颜色 4" xfId="52" builtinId="41"/>
    <cellStyle name="20% - 强调文字颜色 4" xfId="53" builtinId="42"/>
    <cellStyle name="输出 4" xfId="54"/>
    <cellStyle name="40% - 强调文字颜色 4" xfId="55" builtinId="43"/>
    <cellStyle name="计算 3" xfId="56"/>
    <cellStyle name="强调文字颜色 5" xfId="57" builtinId="45"/>
    <cellStyle name="40% - 强调文字颜色 5" xfId="58" builtinId="47"/>
    <cellStyle name="计算 4" xfId="59"/>
    <cellStyle name="60% - 强调文字颜色 5" xfId="60" builtinId="48"/>
    <cellStyle name="强调文字颜色 6" xfId="61" builtinId="49"/>
    <cellStyle name="适中 2" xfId="62"/>
    <cellStyle name="40% - 强调文字颜色 6" xfId="63" builtinId="51"/>
    <cellStyle name="60% - 强调文字颜色 6" xfId="64" builtinId="52"/>
    <cellStyle name="标题 7" xfId="65"/>
    <cellStyle name="标题 2 2" xfId="66"/>
    <cellStyle name="标题 2 3" xfId="67"/>
    <cellStyle name="标题 2 4" xfId="68"/>
    <cellStyle name="标题 3 2" xfId="69"/>
    <cellStyle name="标题 3 3" xfId="70"/>
    <cellStyle name="标题 3 4" xfId="71"/>
    <cellStyle name="标题 4 2" xfId="72"/>
    <cellStyle name="检查单元格 2" xfId="73"/>
    <cellStyle name="标题 4 4" xfId="74"/>
    <cellStyle name="差 2" xfId="75"/>
    <cellStyle name="差 3" xfId="76"/>
    <cellStyle name="差 4" xfId="77"/>
    <cellStyle name="常规 2" xfId="78"/>
    <cellStyle name="常规 3" xfId="79"/>
    <cellStyle name="常规 4" xfId="80"/>
    <cellStyle name="常规 5" xfId="81"/>
    <cellStyle name="常规 7" xfId="82"/>
    <cellStyle name="好 2" xfId="83"/>
    <cellStyle name="好 3" xfId="84"/>
    <cellStyle name="好 4" xfId="85"/>
    <cellStyle name="汇总 2" xfId="86"/>
    <cellStyle name="汇总 3" xfId="87"/>
    <cellStyle name="汇总 4" xfId="88"/>
    <cellStyle name="检查单元格 3" xfId="89"/>
    <cellStyle name="检查单元格 4" xfId="90"/>
    <cellStyle name="解释性文本 2" xfId="91"/>
    <cellStyle name="解释性文本 3" xfId="92"/>
    <cellStyle name="解释性文本 4" xfId="93"/>
    <cellStyle name="警告文本 2" xfId="94"/>
    <cellStyle name="警告文本 3" xfId="95"/>
    <cellStyle name="警告文本 4" xfId="96"/>
    <cellStyle name="链接单元格 2" xfId="97"/>
    <cellStyle name="适中 3" xfId="98"/>
    <cellStyle name="适中 4" xfId="99"/>
    <cellStyle name="输入 2" xfId="100"/>
    <cellStyle name="输入 3" xfId="101"/>
    <cellStyle name="输入 4" xfId="102"/>
    <cellStyle name="注释 2" xfId="103"/>
    <cellStyle name="注释 3" xfId="104"/>
    <cellStyle name="注释 4" xfId="10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1"/>
  <sheetViews>
    <sheetView tabSelected="1" zoomScale="85" zoomScaleNormal="85" workbookViewId="0">
      <selection activeCell="C5" sqref="C5"/>
    </sheetView>
  </sheetViews>
  <sheetFormatPr defaultColWidth="9" defaultRowHeight="47" customHeight="1"/>
  <cols>
    <col min="1" max="1" width="7.75" style="3" customWidth="1"/>
    <col min="2" max="3" width="24.75" style="3" customWidth="1"/>
    <col min="4" max="4" width="17.875" style="3" customWidth="1"/>
    <col min="5" max="5" width="10.875" style="3" customWidth="1"/>
    <col min="6" max="6" width="13.25" style="3" customWidth="1"/>
    <col min="7" max="7" width="12.5" style="4" customWidth="1"/>
    <col min="8" max="8" width="13.75" style="4" customWidth="1"/>
    <col min="9" max="9" width="13.125" style="4" customWidth="1"/>
    <col min="10" max="10" width="13" style="4" customWidth="1"/>
    <col min="11" max="11" width="10.875" style="3" customWidth="1"/>
    <col min="12" max="12" width="7.875" style="3" customWidth="1"/>
    <col min="13" max="16384" width="9" style="3"/>
  </cols>
  <sheetData>
    <row r="1" ht="52" customHeight="1" spans="1:12">
      <c r="A1" s="5" t="s">
        <v>0</v>
      </c>
      <c r="B1" s="6"/>
      <c r="C1" s="6"/>
      <c r="D1" s="6"/>
      <c r="E1" s="6"/>
      <c r="F1" s="7"/>
      <c r="G1" s="8"/>
      <c r="H1" s="8"/>
      <c r="I1" s="8"/>
      <c r="J1" s="8"/>
      <c r="K1" s="7"/>
      <c r="L1" s="6"/>
    </row>
    <row r="2" s="1" customFormat="1" ht="46" customHeight="1" spans="1:12">
      <c r="A2" s="9" t="s">
        <v>1</v>
      </c>
      <c r="B2" s="9" t="s">
        <v>2</v>
      </c>
      <c r="C2" s="10" t="s">
        <v>3</v>
      </c>
      <c r="D2" s="9" t="s">
        <v>4</v>
      </c>
      <c r="E2" s="9" t="s">
        <v>5</v>
      </c>
      <c r="F2" s="11" t="s">
        <v>6</v>
      </c>
      <c r="G2" s="12" t="s">
        <v>7</v>
      </c>
      <c r="H2" s="12" t="s">
        <v>8</v>
      </c>
      <c r="I2" s="12" t="s">
        <v>9</v>
      </c>
      <c r="J2" s="12" t="s">
        <v>10</v>
      </c>
      <c r="K2" s="24" t="s">
        <v>11</v>
      </c>
      <c r="L2" s="24" t="s">
        <v>12</v>
      </c>
    </row>
    <row r="3" s="1" customFormat="1" ht="46" customHeight="1" spans="1:12">
      <c r="A3" s="13">
        <v>1</v>
      </c>
      <c r="B3" s="14" t="s">
        <v>13</v>
      </c>
      <c r="C3" s="15" t="s">
        <v>14</v>
      </c>
      <c r="D3" s="15" t="s">
        <v>15</v>
      </c>
      <c r="E3" s="16" t="s">
        <v>16</v>
      </c>
      <c r="F3" s="17">
        <v>70.59</v>
      </c>
      <c r="G3" s="17">
        <f t="shared" ref="G3:G11" si="0">F3*0.5</f>
        <v>35.295</v>
      </c>
      <c r="H3" s="18">
        <v>80.4</v>
      </c>
      <c r="I3" s="17">
        <f t="shared" ref="I3:I11" si="1">H3*0.5</f>
        <v>40.2</v>
      </c>
      <c r="J3" s="17">
        <f t="shared" ref="J3:J10" si="2">G3+I3</f>
        <v>75.495</v>
      </c>
      <c r="K3" s="13">
        <v>1</v>
      </c>
      <c r="L3" s="24"/>
    </row>
    <row r="4" s="1" customFormat="1" ht="49" customHeight="1" spans="1:14">
      <c r="A4" s="13">
        <v>2</v>
      </c>
      <c r="B4" s="19"/>
      <c r="C4" s="15" t="s">
        <v>14</v>
      </c>
      <c r="D4" s="15" t="s">
        <v>17</v>
      </c>
      <c r="E4" s="16" t="s">
        <v>18</v>
      </c>
      <c r="F4" s="17">
        <v>70.61</v>
      </c>
      <c r="G4" s="17">
        <f t="shared" si="0"/>
        <v>35.305</v>
      </c>
      <c r="H4" s="18">
        <v>71.6</v>
      </c>
      <c r="I4" s="17">
        <f t="shared" si="1"/>
        <v>35.8</v>
      </c>
      <c r="J4" s="17">
        <f t="shared" si="2"/>
        <v>71.105</v>
      </c>
      <c r="K4" s="13">
        <v>2</v>
      </c>
      <c r="L4" s="13"/>
      <c r="M4" s="3"/>
      <c r="N4" s="3"/>
    </row>
    <row r="5" s="1" customFormat="1" ht="49" customHeight="1" spans="1:14">
      <c r="A5" s="13">
        <v>3</v>
      </c>
      <c r="B5" s="20" t="s">
        <v>19</v>
      </c>
      <c r="C5" s="15" t="s">
        <v>20</v>
      </c>
      <c r="D5" s="15" t="str">
        <f>"230422020115"</f>
        <v>230422020115</v>
      </c>
      <c r="E5" s="16" t="s">
        <v>21</v>
      </c>
      <c r="F5" s="17">
        <v>69.2</v>
      </c>
      <c r="G5" s="17">
        <f t="shared" si="0"/>
        <v>34.6</v>
      </c>
      <c r="H5" s="18">
        <v>83.8</v>
      </c>
      <c r="I5" s="17">
        <f t="shared" si="1"/>
        <v>41.9</v>
      </c>
      <c r="J5" s="17">
        <f t="shared" si="2"/>
        <v>76.5</v>
      </c>
      <c r="K5" s="13">
        <v>1</v>
      </c>
      <c r="L5" s="13"/>
      <c r="M5" s="3"/>
      <c r="N5" s="3"/>
    </row>
    <row r="6" s="1" customFormat="1" ht="49" customHeight="1" spans="1:14">
      <c r="A6" s="13">
        <v>4</v>
      </c>
      <c r="B6" s="21"/>
      <c r="C6" s="15" t="s">
        <v>20</v>
      </c>
      <c r="D6" s="15" t="str">
        <f>"230422020120"</f>
        <v>230422020120</v>
      </c>
      <c r="E6" s="16" t="s">
        <v>22</v>
      </c>
      <c r="F6" s="17">
        <v>72.14</v>
      </c>
      <c r="G6" s="17">
        <f t="shared" si="0"/>
        <v>36.07</v>
      </c>
      <c r="H6" s="18">
        <v>80.6</v>
      </c>
      <c r="I6" s="17">
        <f t="shared" si="1"/>
        <v>40.3</v>
      </c>
      <c r="J6" s="17">
        <f t="shared" si="2"/>
        <v>76.37</v>
      </c>
      <c r="K6" s="13">
        <v>2</v>
      </c>
      <c r="L6" s="13"/>
      <c r="M6" s="3"/>
      <c r="N6" s="3"/>
    </row>
    <row r="7" s="2" customFormat="1" ht="49" customHeight="1" spans="1:14">
      <c r="A7" s="13">
        <v>5</v>
      </c>
      <c r="B7" s="21"/>
      <c r="C7" s="15" t="s">
        <v>20</v>
      </c>
      <c r="D7" s="15" t="str">
        <f>"230422020120"</f>
        <v>230422020120</v>
      </c>
      <c r="E7" s="16" t="s">
        <v>23</v>
      </c>
      <c r="F7" s="17">
        <v>68.63</v>
      </c>
      <c r="G7" s="17">
        <f t="shared" si="0"/>
        <v>34.315</v>
      </c>
      <c r="H7" s="18">
        <v>76.4</v>
      </c>
      <c r="I7" s="17">
        <f t="shared" si="1"/>
        <v>38.2</v>
      </c>
      <c r="J7" s="17">
        <f t="shared" si="2"/>
        <v>72.515</v>
      </c>
      <c r="K7" s="13">
        <v>3</v>
      </c>
      <c r="L7" s="25"/>
      <c r="M7" s="3"/>
      <c r="N7" s="3"/>
    </row>
    <row r="8" s="2" customFormat="1" ht="49" customHeight="1" spans="1:14">
      <c r="A8" s="13">
        <v>6</v>
      </c>
      <c r="B8" s="22"/>
      <c r="C8" s="15" t="s">
        <v>20</v>
      </c>
      <c r="D8" s="15" t="s">
        <v>24</v>
      </c>
      <c r="E8" s="15" t="s">
        <v>25</v>
      </c>
      <c r="F8" s="17">
        <v>68.59</v>
      </c>
      <c r="G8" s="17">
        <f t="shared" si="0"/>
        <v>34.295</v>
      </c>
      <c r="H8" s="18">
        <v>74</v>
      </c>
      <c r="I8" s="17">
        <f t="shared" si="1"/>
        <v>37</v>
      </c>
      <c r="J8" s="17">
        <f t="shared" si="2"/>
        <v>71.295</v>
      </c>
      <c r="K8" s="13">
        <v>4</v>
      </c>
      <c r="L8" s="25"/>
      <c r="M8" s="3"/>
      <c r="N8" s="3"/>
    </row>
    <row r="9" s="2" customFormat="1" ht="49" customHeight="1" spans="1:14">
      <c r="A9" s="13">
        <v>7</v>
      </c>
      <c r="B9" s="23" t="s">
        <v>26</v>
      </c>
      <c r="C9" s="23" t="s">
        <v>27</v>
      </c>
      <c r="D9" s="16"/>
      <c r="E9" s="16" t="s">
        <v>28</v>
      </c>
      <c r="F9" s="17"/>
      <c r="G9" s="17">
        <f t="shared" si="0"/>
        <v>0</v>
      </c>
      <c r="H9" s="18">
        <v>80.2</v>
      </c>
      <c r="I9" s="17">
        <f t="shared" si="1"/>
        <v>40.1</v>
      </c>
      <c r="J9" s="17">
        <v>80.2</v>
      </c>
      <c r="K9" s="13">
        <v>1</v>
      </c>
      <c r="L9" s="25"/>
      <c r="M9" s="3"/>
      <c r="N9" s="3"/>
    </row>
    <row r="10" s="2" customFormat="1" ht="49" customHeight="1" spans="1:14">
      <c r="A10" s="13">
        <v>8</v>
      </c>
      <c r="B10" s="20" t="s">
        <v>29</v>
      </c>
      <c r="C10" s="23" t="s">
        <v>30</v>
      </c>
      <c r="D10" s="15" t="str">
        <f>"230422020121"</f>
        <v>230422020121</v>
      </c>
      <c r="E10" s="16" t="s">
        <v>31</v>
      </c>
      <c r="F10" s="17">
        <v>69.63</v>
      </c>
      <c r="G10" s="17">
        <f t="shared" si="0"/>
        <v>34.815</v>
      </c>
      <c r="H10" s="18">
        <v>77.8</v>
      </c>
      <c r="I10" s="17">
        <f t="shared" si="1"/>
        <v>38.9</v>
      </c>
      <c r="J10" s="17">
        <f>G10+I10</f>
        <v>73.715</v>
      </c>
      <c r="K10" s="13">
        <v>1</v>
      </c>
      <c r="L10" s="25"/>
      <c r="M10" s="3"/>
      <c r="N10" s="3"/>
    </row>
    <row r="11" s="2" customFormat="1" ht="49" customHeight="1" spans="1:14">
      <c r="A11" s="13">
        <v>9</v>
      </c>
      <c r="B11" s="22"/>
      <c r="C11" s="23" t="s">
        <v>30</v>
      </c>
      <c r="D11" s="15" t="s">
        <v>32</v>
      </c>
      <c r="E11" s="16" t="s">
        <v>33</v>
      </c>
      <c r="F11" s="17">
        <v>66.61</v>
      </c>
      <c r="G11" s="17">
        <f t="shared" si="0"/>
        <v>33.305</v>
      </c>
      <c r="H11" s="18">
        <v>79.8</v>
      </c>
      <c r="I11" s="17">
        <f t="shared" si="1"/>
        <v>39.9</v>
      </c>
      <c r="J11" s="17">
        <f>G11+I11</f>
        <v>73.205</v>
      </c>
      <c r="K11" s="13">
        <v>2</v>
      </c>
      <c r="L11" s="25"/>
      <c r="M11" s="3"/>
      <c r="N11" s="3"/>
    </row>
  </sheetData>
  <mergeCells count="4">
    <mergeCell ref="A1:L1"/>
    <mergeCell ref="B3:B4"/>
    <mergeCell ref="B5:B8"/>
    <mergeCell ref="B10:B11"/>
  </mergeCells>
  <printOptions horizontalCentered="1"/>
  <pageMargins left="0.236111111111111" right="0.196527777777778" top="0.196527777777778" bottom="0.0388888888888889" header="0.156944444444444" footer="0.314583333333333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面试成绩及综合成绩汇总表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2006-09-16T00:00:00Z</dcterms:created>
  <dcterms:modified xsi:type="dcterms:W3CDTF">2023-05-07T06:19:26Z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621FB33DD99B41FDA5DD0E5FB633007F</vt:lpwstr>
  </property>
</Properties>
</file>