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 sheetId="1" r:id="rId1"/>
  </sheets>
  <definedNames/>
  <calcPr fullCalcOnLoad="1"/>
</workbook>
</file>

<file path=xl/sharedStrings.xml><?xml version="1.0" encoding="utf-8"?>
<sst xmlns="http://schemas.openxmlformats.org/spreadsheetml/2006/main" count="98" uniqueCount="53">
  <si>
    <t>2023年三亚市教育局直属公办学校赴北京公开招聘教师资格复审放弃及递补人员名单</t>
  </si>
  <si>
    <t>序号</t>
  </si>
  <si>
    <t>报考岗位</t>
  </si>
  <si>
    <t>姓名</t>
  </si>
  <si>
    <t>性别</t>
  </si>
  <si>
    <t>身份证号码</t>
  </si>
  <si>
    <t>笔试成绩</t>
  </si>
  <si>
    <t>资格复审情况</t>
  </si>
  <si>
    <t>备注</t>
  </si>
  <si>
    <t>0105_高中英语教师</t>
  </si>
  <si>
    <t>232********002X</t>
  </si>
  <si>
    <t>放弃资格复审资格</t>
  </si>
  <si>
    <t>本岗位剩余考生笔试成绩未达到笔试合格分数线，无递补人员</t>
  </si>
  <si>
    <t>0107_小学语文教师</t>
  </si>
  <si>
    <t>372********008X</t>
  </si>
  <si>
    <t>本岗位末位出现同分无需递补</t>
  </si>
  <si>
    <t>0109_小学体育教师</t>
  </si>
  <si>
    <t>460********3013</t>
  </si>
  <si>
    <t>370********3650</t>
  </si>
  <si>
    <t>递补资格复审</t>
  </si>
  <si>
    <t>0301_初中语文教师</t>
  </si>
  <si>
    <t>432********0349</t>
  </si>
  <si>
    <t>0410_初中物理教师</t>
  </si>
  <si>
    <t>120********0181</t>
  </si>
  <si>
    <t>460********4504</t>
  </si>
  <si>
    <t>0505_高中化学教师</t>
  </si>
  <si>
    <t>232********1535</t>
  </si>
  <si>
    <t>0513_高中生物教师</t>
  </si>
  <si>
    <t>210********0013</t>
  </si>
  <si>
    <t>460********5146</t>
  </si>
  <si>
    <t>0517_初中英语教师</t>
  </si>
  <si>
    <t>230********0020</t>
  </si>
  <si>
    <t>460********4827</t>
  </si>
  <si>
    <t>0524_初中体育教师</t>
  </si>
  <si>
    <t>410********5536</t>
  </si>
  <si>
    <t>0601_小学语文教师</t>
  </si>
  <si>
    <t>371********4222</t>
  </si>
  <si>
    <t>460********6320</t>
  </si>
  <si>
    <t>230********0029</t>
  </si>
  <si>
    <t>0702_初中英语教师</t>
  </si>
  <si>
    <t>460********042X</t>
  </si>
  <si>
    <t>0705_初中物理教师</t>
  </si>
  <si>
    <t>230********4022</t>
  </si>
  <si>
    <t>0708_高中英语教师</t>
  </si>
  <si>
    <t>420********0020</t>
  </si>
  <si>
    <t>460********2303</t>
  </si>
  <si>
    <t>360********3141</t>
  </si>
  <si>
    <t>0709_高中数学教师</t>
  </si>
  <si>
    <t>230********0048</t>
  </si>
  <si>
    <t>411********4525</t>
  </si>
  <si>
    <t>0801_初中地理教师</t>
  </si>
  <si>
    <t>460********7820</t>
  </si>
  <si>
    <t>460********2340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</si>
</sst>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40"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176" fontId="0" fillId="0" borderId="9"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M20" sqref="M20"/>
    </sheetView>
  </sheetViews>
  <sheetFormatPr defaultColWidth="9.00390625" defaultRowHeight="30" customHeight="1"/>
  <cols>
    <col min="1" max="1" width="9.00390625" style="2" customWidth="1"/>
    <col min="2" max="2" width="23.7109375" style="2" customWidth="1"/>
    <col min="3" max="3" width="11.57421875" style="2" customWidth="1"/>
    <col min="4" max="4" width="13.140625" style="2" customWidth="1"/>
    <col min="5" max="5" width="18.421875" style="2" customWidth="1"/>
    <col min="6" max="6" width="14.00390625" style="3" customWidth="1"/>
    <col min="7" max="7" width="22.421875" style="2" customWidth="1"/>
    <col min="8" max="8" width="31.421875" style="2" customWidth="1"/>
    <col min="9" max="16384" width="9.00390625" style="2" customWidth="1"/>
  </cols>
  <sheetData>
    <row r="1" spans="1:8" ht="25.5">
      <c r="A1" s="4" t="s">
        <v>0</v>
      </c>
      <c r="B1" s="4"/>
      <c r="C1" s="4"/>
      <c r="D1" s="4"/>
      <c r="E1" s="4"/>
      <c r="F1" s="4"/>
      <c r="G1" s="4"/>
      <c r="H1" s="4"/>
    </row>
    <row r="2" spans="1:8" s="1" customFormat="1" ht="30" customHeight="1">
      <c r="A2" s="5" t="s">
        <v>1</v>
      </c>
      <c r="B2" s="5" t="s">
        <v>2</v>
      </c>
      <c r="C2" s="5" t="s">
        <v>3</v>
      </c>
      <c r="D2" s="5" t="s">
        <v>4</v>
      </c>
      <c r="E2" s="5" t="s">
        <v>5</v>
      </c>
      <c r="F2" s="5" t="s">
        <v>6</v>
      </c>
      <c r="G2" s="6" t="s">
        <v>7</v>
      </c>
      <c r="H2" s="6" t="s">
        <v>8</v>
      </c>
    </row>
    <row r="3" spans="1:8" ht="30" customHeight="1">
      <c r="A3" s="7">
        <v>1</v>
      </c>
      <c r="B3" s="7" t="s">
        <v>9</v>
      </c>
      <c r="C3" s="8" t="str">
        <f>"白鸽"</f>
        <v>白鸽</v>
      </c>
      <c r="D3" s="8" t="str">
        <f>"女"</f>
        <v>女</v>
      </c>
      <c r="E3" s="8" t="s">
        <v>10</v>
      </c>
      <c r="F3" s="9">
        <v>80</v>
      </c>
      <c r="G3" s="10" t="s">
        <v>11</v>
      </c>
      <c r="H3" s="10" t="s">
        <v>12</v>
      </c>
    </row>
    <row r="4" spans="1:8" ht="30" customHeight="1">
      <c r="A4" s="7">
        <v>2</v>
      </c>
      <c r="B4" s="7" t="s">
        <v>13</v>
      </c>
      <c r="C4" s="8" t="str">
        <f>"葛婷玉"</f>
        <v>葛婷玉</v>
      </c>
      <c r="D4" s="8" t="str">
        <f>"女"</f>
        <v>女</v>
      </c>
      <c r="E4" s="8" t="s">
        <v>14</v>
      </c>
      <c r="F4" s="9">
        <v>82.5</v>
      </c>
      <c r="G4" s="10" t="s">
        <v>11</v>
      </c>
      <c r="H4" s="10" t="s">
        <v>15</v>
      </c>
    </row>
    <row r="5" spans="1:8" ht="30" customHeight="1">
      <c r="A5" s="7">
        <v>3</v>
      </c>
      <c r="B5" s="7" t="s">
        <v>16</v>
      </c>
      <c r="C5" s="8" t="str">
        <f>"符裕诚"</f>
        <v>符裕诚</v>
      </c>
      <c r="D5" s="8" t="str">
        <f>"男"</f>
        <v>男</v>
      </c>
      <c r="E5" s="8" t="s">
        <v>17</v>
      </c>
      <c r="F5" s="9">
        <v>76</v>
      </c>
      <c r="G5" s="10" t="s">
        <v>11</v>
      </c>
      <c r="H5" s="10"/>
    </row>
    <row r="6" spans="1:8" ht="30" customHeight="1">
      <c r="A6" s="7">
        <v>4</v>
      </c>
      <c r="B6" s="7" t="s">
        <v>16</v>
      </c>
      <c r="C6" s="8" t="str">
        <f>"孙皓然"</f>
        <v>孙皓然</v>
      </c>
      <c r="D6" s="7" t="str">
        <f>"男"</f>
        <v>男</v>
      </c>
      <c r="E6" s="7" t="s">
        <v>18</v>
      </c>
      <c r="F6" s="11">
        <v>70</v>
      </c>
      <c r="G6" s="10" t="s">
        <v>19</v>
      </c>
      <c r="H6" s="10"/>
    </row>
    <row r="7" spans="1:8" ht="30" customHeight="1">
      <c r="A7" s="7">
        <v>5</v>
      </c>
      <c r="B7" s="7" t="s">
        <v>20</v>
      </c>
      <c r="C7" s="8" t="str">
        <f>"谭乐园"</f>
        <v>谭乐园</v>
      </c>
      <c r="D7" s="8" t="str">
        <f>"女"</f>
        <v>女</v>
      </c>
      <c r="E7" s="8" t="s">
        <v>21</v>
      </c>
      <c r="F7" s="9">
        <v>74</v>
      </c>
      <c r="G7" s="10" t="s">
        <v>11</v>
      </c>
      <c r="H7" s="10" t="s">
        <v>12</v>
      </c>
    </row>
    <row r="8" spans="1:8" ht="30" customHeight="1">
      <c r="A8" s="7">
        <v>6</v>
      </c>
      <c r="B8" s="7" t="s">
        <v>22</v>
      </c>
      <c r="C8" s="8" t="str">
        <f>"张玉莹"</f>
        <v>张玉莹</v>
      </c>
      <c r="D8" s="8" t="str">
        <f>"女"</f>
        <v>女</v>
      </c>
      <c r="E8" s="8" t="s">
        <v>23</v>
      </c>
      <c r="F8" s="9">
        <v>52.5</v>
      </c>
      <c r="G8" s="10" t="s">
        <v>11</v>
      </c>
      <c r="H8" s="10"/>
    </row>
    <row r="9" spans="1:8" ht="30" customHeight="1">
      <c r="A9" s="7">
        <v>7</v>
      </c>
      <c r="B9" s="7" t="s">
        <v>22</v>
      </c>
      <c r="C9" s="8" t="str">
        <f>"黎明翠"</f>
        <v>黎明翠</v>
      </c>
      <c r="D9" s="7" t="str">
        <f>"女"</f>
        <v>女</v>
      </c>
      <c r="E9" s="7" t="s">
        <v>24</v>
      </c>
      <c r="F9" s="11">
        <v>51.25</v>
      </c>
      <c r="G9" s="10" t="s">
        <v>19</v>
      </c>
      <c r="H9" s="10"/>
    </row>
    <row r="10" spans="1:8" ht="30" customHeight="1">
      <c r="A10" s="7">
        <v>8</v>
      </c>
      <c r="B10" s="7" t="s">
        <v>25</v>
      </c>
      <c r="C10" s="8" t="str">
        <f>"汤朝"</f>
        <v>汤朝</v>
      </c>
      <c r="D10" s="8" t="str">
        <f>"男"</f>
        <v>男</v>
      </c>
      <c r="E10" s="8" t="s">
        <v>26</v>
      </c>
      <c r="F10" s="9">
        <v>71.5</v>
      </c>
      <c r="G10" s="10" t="s">
        <v>11</v>
      </c>
      <c r="H10" s="10" t="s">
        <v>15</v>
      </c>
    </row>
    <row r="11" spans="1:8" ht="30" customHeight="1">
      <c r="A11" s="7">
        <v>9</v>
      </c>
      <c r="B11" s="7" t="s">
        <v>27</v>
      </c>
      <c r="C11" s="8" t="str">
        <f>"安一鸣"</f>
        <v>安一鸣</v>
      </c>
      <c r="D11" s="8" t="str">
        <f>"男"</f>
        <v>男</v>
      </c>
      <c r="E11" s="8" t="s">
        <v>28</v>
      </c>
      <c r="F11" s="9">
        <v>81.5</v>
      </c>
      <c r="G11" s="10" t="s">
        <v>11</v>
      </c>
      <c r="H11" s="10"/>
    </row>
    <row r="12" spans="1:8" ht="30" customHeight="1">
      <c r="A12" s="7">
        <v>10</v>
      </c>
      <c r="B12" s="7" t="s">
        <v>27</v>
      </c>
      <c r="C12" s="8" t="str">
        <f>"韩小燕"</f>
        <v>韩小燕</v>
      </c>
      <c r="D12" s="7" t="str">
        <f>"女"</f>
        <v>女</v>
      </c>
      <c r="E12" s="7" t="s">
        <v>29</v>
      </c>
      <c r="F12" s="11">
        <v>72.5</v>
      </c>
      <c r="G12" s="10" t="s">
        <v>19</v>
      </c>
      <c r="H12" s="10"/>
    </row>
    <row r="13" spans="1:8" ht="30" customHeight="1">
      <c r="A13" s="7">
        <v>11</v>
      </c>
      <c r="B13" s="7" t="s">
        <v>30</v>
      </c>
      <c r="C13" s="8" t="str">
        <f>"范佳卉"</f>
        <v>范佳卉</v>
      </c>
      <c r="D13" s="8" t="str">
        <f>"女"</f>
        <v>女</v>
      </c>
      <c r="E13" s="8" t="s">
        <v>31</v>
      </c>
      <c r="F13" s="9">
        <v>84.75</v>
      </c>
      <c r="G13" s="10" t="s">
        <v>11</v>
      </c>
      <c r="H13" s="10" t="s">
        <v>15</v>
      </c>
    </row>
    <row r="14" spans="1:8" ht="30" customHeight="1">
      <c r="A14" s="7">
        <v>12</v>
      </c>
      <c r="B14" s="7" t="s">
        <v>30</v>
      </c>
      <c r="C14" s="8" t="str">
        <f>"颜书香"</f>
        <v>颜书香</v>
      </c>
      <c r="D14" s="8" t="str">
        <f>"女"</f>
        <v>女</v>
      </c>
      <c r="E14" s="8" t="s">
        <v>32</v>
      </c>
      <c r="F14" s="9">
        <v>82.5</v>
      </c>
      <c r="G14" s="10" t="s">
        <v>11</v>
      </c>
      <c r="H14" s="10" t="s">
        <v>15</v>
      </c>
    </row>
    <row r="15" spans="1:8" ht="30" customHeight="1">
      <c r="A15" s="7">
        <v>13</v>
      </c>
      <c r="B15" s="7" t="s">
        <v>33</v>
      </c>
      <c r="C15" s="8" t="str">
        <f>"和建华"</f>
        <v>和建华</v>
      </c>
      <c r="D15" s="8" t="str">
        <f>"男"</f>
        <v>男</v>
      </c>
      <c r="E15" s="8" t="s">
        <v>34</v>
      </c>
      <c r="F15" s="9">
        <v>70.5</v>
      </c>
      <c r="G15" s="10" t="s">
        <v>11</v>
      </c>
      <c r="H15" s="10" t="s">
        <v>12</v>
      </c>
    </row>
    <row r="16" spans="1:8" ht="30" customHeight="1">
      <c r="A16" s="7">
        <v>14</v>
      </c>
      <c r="B16" s="7" t="s">
        <v>35</v>
      </c>
      <c r="C16" s="8" t="str">
        <f>"刘婧"</f>
        <v>刘婧</v>
      </c>
      <c r="D16" s="8" t="str">
        <f aca="true" t="shared" si="0" ref="D16:D27">"女"</f>
        <v>女</v>
      </c>
      <c r="E16" s="8" t="s">
        <v>36</v>
      </c>
      <c r="F16" s="9">
        <v>77.75</v>
      </c>
      <c r="G16" s="10" t="s">
        <v>11</v>
      </c>
      <c r="H16" s="10"/>
    </row>
    <row r="17" spans="1:8" ht="30" customHeight="1">
      <c r="A17" s="7">
        <v>15</v>
      </c>
      <c r="B17" s="7" t="s">
        <v>35</v>
      </c>
      <c r="C17" s="8" t="str">
        <f>"黄幸子"</f>
        <v>黄幸子</v>
      </c>
      <c r="D17" s="7" t="str">
        <f t="shared" si="0"/>
        <v>女</v>
      </c>
      <c r="E17" s="7" t="s">
        <v>37</v>
      </c>
      <c r="F17" s="11">
        <v>74.5</v>
      </c>
      <c r="G17" s="10" t="s">
        <v>19</v>
      </c>
      <c r="H17" s="10"/>
    </row>
    <row r="18" spans="1:8" ht="30" customHeight="1">
      <c r="A18" s="7">
        <v>16</v>
      </c>
      <c r="B18" s="7" t="s">
        <v>35</v>
      </c>
      <c r="C18" s="8" t="str">
        <f>"李璐"</f>
        <v>李璐</v>
      </c>
      <c r="D18" s="7" t="str">
        <f t="shared" si="0"/>
        <v>女</v>
      </c>
      <c r="E18" s="7" t="s">
        <v>38</v>
      </c>
      <c r="F18" s="11">
        <v>74.5</v>
      </c>
      <c r="G18" s="10" t="s">
        <v>19</v>
      </c>
      <c r="H18" s="10"/>
    </row>
    <row r="19" spans="1:8" ht="30" customHeight="1">
      <c r="A19" s="7">
        <v>17</v>
      </c>
      <c r="B19" s="7" t="s">
        <v>39</v>
      </c>
      <c r="C19" s="8" t="str">
        <f>"苏虹"</f>
        <v>苏虹</v>
      </c>
      <c r="D19" s="8" t="str">
        <f t="shared" si="0"/>
        <v>女</v>
      </c>
      <c r="E19" s="7" t="s">
        <v>40</v>
      </c>
      <c r="F19" s="9">
        <v>84</v>
      </c>
      <c r="G19" s="10" t="s">
        <v>11</v>
      </c>
      <c r="H19" s="10" t="s">
        <v>12</v>
      </c>
    </row>
    <row r="20" spans="1:8" ht="30" customHeight="1">
      <c r="A20" s="7">
        <v>18</v>
      </c>
      <c r="B20" s="7" t="s">
        <v>41</v>
      </c>
      <c r="C20" s="8" t="str">
        <f>"沈文涛"</f>
        <v>沈文涛</v>
      </c>
      <c r="D20" s="8" t="str">
        <f t="shared" si="0"/>
        <v>女</v>
      </c>
      <c r="E20" s="7" t="s">
        <v>42</v>
      </c>
      <c r="F20" s="9">
        <v>65</v>
      </c>
      <c r="G20" s="10" t="s">
        <v>11</v>
      </c>
      <c r="H20" s="10" t="s">
        <v>15</v>
      </c>
    </row>
    <row r="21" spans="1:8" ht="30" customHeight="1">
      <c r="A21" s="7">
        <v>19</v>
      </c>
      <c r="B21" s="7" t="s">
        <v>43</v>
      </c>
      <c r="C21" s="8" t="str">
        <f>"蔡雯"</f>
        <v>蔡雯</v>
      </c>
      <c r="D21" s="8" t="str">
        <f t="shared" si="0"/>
        <v>女</v>
      </c>
      <c r="E21" s="7" t="s">
        <v>44</v>
      </c>
      <c r="F21" s="9">
        <v>82.75</v>
      </c>
      <c r="G21" s="10" t="s">
        <v>11</v>
      </c>
      <c r="H21" s="10" t="s">
        <v>12</v>
      </c>
    </row>
    <row r="22" spans="1:8" ht="30" customHeight="1">
      <c r="A22" s="7">
        <v>20</v>
      </c>
      <c r="B22" s="7" t="s">
        <v>43</v>
      </c>
      <c r="C22" s="8" t="str">
        <f>"黄珊珊"</f>
        <v>黄珊珊</v>
      </c>
      <c r="D22" s="8" t="str">
        <f t="shared" si="0"/>
        <v>女</v>
      </c>
      <c r="E22" s="7" t="s">
        <v>45</v>
      </c>
      <c r="F22" s="9">
        <v>79.5</v>
      </c>
      <c r="G22" s="10" t="s">
        <v>11</v>
      </c>
      <c r="H22" s="10" t="s">
        <v>12</v>
      </c>
    </row>
    <row r="23" spans="1:8" ht="30" customHeight="1">
      <c r="A23" s="7">
        <v>21</v>
      </c>
      <c r="B23" s="7" t="s">
        <v>43</v>
      </c>
      <c r="C23" s="8" t="str">
        <f>"熊秋红"</f>
        <v>熊秋红</v>
      </c>
      <c r="D23" s="8" t="str">
        <f t="shared" si="0"/>
        <v>女</v>
      </c>
      <c r="E23" s="7" t="s">
        <v>46</v>
      </c>
      <c r="F23" s="9">
        <v>79.5</v>
      </c>
      <c r="G23" s="10" t="s">
        <v>11</v>
      </c>
      <c r="H23" s="10" t="s">
        <v>12</v>
      </c>
    </row>
    <row r="24" spans="1:8" ht="30" customHeight="1">
      <c r="A24" s="7">
        <v>22</v>
      </c>
      <c r="B24" s="7" t="s">
        <v>47</v>
      </c>
      <c r="C24" s="8" t="str">
        <f>"张婧瑜"</f>
        <v>张婧瑜</v>
      </c>
      <c r="D24" s="8" t="str">
        <f t="shared" si="0"/>
        <v>女</v>
      </c>
      <c r="E24" s="7" t="s">
        <v>48</v>
      </c>
      <c r="F24" s="9">
        <v>71.25</v>
      </c>
      <c r="G24" s="10" t="s">
        <v>11</v>
      </c>
      <c r="H24" s="10" t="s">
        <v>12</v>
      </c>
    </row>
    <row r="25" spans="1:8" ht="30" customHeight="1">
      <c r="A25" s="7">
        <v>23</v>
      </c>
      <c r="B25" s="7" t="s">
        <v>47</v>
      </c>
      <c r="C25" s="8" t="str">
        <f>"邓慧文"</f>
        <v>邓慧文</v>
      </c>
      <c r="D25" s="8" t="str">
        <f t="shared" si="0"/>
        <v>女</v>
      </c>
      <c r="E25" s="7" t="s">
        <v>49</v>
      </c>
      <c r="F25" s="9">
        <v>49.5</v>
      </c>
      <c r="G25" s="10" t="s">
        <v>11</v>
      </c>
      <c r="H25" s="10" t="s">
        <v>12</v>
      </c>
    </row>
    <row r="26" spans="1:8" ht="30" customHeight="1">
      <c r="A26" s="7">
        <v>24</v>
      </c>
      <c r="B26" s="7" t="s">
        <v>50</v>
      </c>
      <c r="C26" s="8" t="str">
        <f>"丁洁"</f>
        <v>丁洁</v>
      </c>
      <c r="D26" s="8" t="str">
        <f t="shared" si="0"/>
        <v>女</v>
      </c>
      <c r="E26" s="8" t="s">
        <v>51</v>
      </c>
      <c r="F26" s="9">
        <v>82.5</v>
      </c>
      <c r="G26" s="10" t="s">
        <v>11</v>
      </c>
      <c r="H26" s="10"/>
    </row>
    <row r="27" spans="1:8" ht="30" customHeight="1">
      <c r="A27" s="7">
        <v>25</v>
      </c>
      <c r="B27" s="7" t="s">
        <v>50</v>
      </c>
      <c r="C27" s="8" t="str">
        <f>"文陈华"</f>
        <v>文陈华</v>
      </c>
      <c r="D27" s="7" t="str">
        <f t="shared" si="0"/>
        <v>女</v>
      </c>
      <c r="E27" s="7" t="s">
        <v>52</v>
      </c>
      <c r="F27" s="11">
        <v>77</v>
      </c>
      <c r="G27" s="10" t="s">
        <v>19</v>
      </c>
      <c r="H27" s="10"/>
    </row>
  </sheetData>
  <sheetProtection/>
  <mergeCells count="1">
    <mergeCell ref="A1:H1"/>
  </mergeCells>
  <printOptions/>
  <pageMargins left="0.75" right="0.75" top="1" bottom="1" header="0.5" footer="0.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2023-04-07T02:17:30Z</dcterms:created>
  <dcterms:modified xsi:type="dcterms:W3CDTF">2023-04-19T04:16:04Z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6BD4A0E9F617495FB3FBD7D1ED334D28</vt:lpwstr>
  </property>
  <property fmtid="{D5CDD505-2E9C-101B-9397-08002B2CF9AE}" pid="4" name="KSOProductBuildV">
    <vt:lpwstr>2052-11.1.0.13703</vt:lpwstr>
  </property>
</Properties>
</file>