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<sst xmlns="http://schemas.openxmlformats.org/spreadsheetml/2006/main" count="23" uniqueCount="20">
  <si>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附件2</t>
  </si>
  <si>
    <t>海南省农业农村厅2022年直属事业单位公开招聘面试（考核招聘）总成绩</t>
  </si>
  <si>
    <t>序号</t>
  </si>
  <si>
    <t>姓名</t>
  </si>
  <si>
    <t>报考岗位</t>
  </si>
  <si>
    <t>报考号</t>
  </si>
  <si>
    <t>考核招聘量化得分</t>
  </si>
  <si>
    <t>考核招聘量化得分30%</t>
  </si>
  <si>
    <t>结构化面试得分</t>
  </si>
  <si>
    <t>结构化面试得分70%</t>
  </si>
  <si>
    <t>考生面试综合分数</t>
  </si>
  <si>
    <t>备注</t>
  </si>
  <si>
    <t>海南省南繁管理局-101专业技术岗</t>
  </si>
  <si>
    <t>76.50</t>
  </si>
  <si>
    <t>海南省南繁管理局-102专业技术岗</t>
  </si>
  <si>
    <t>45432022111422534458332</t>
  </si>
  <si>
    <t>80.10</t>
  </si>
  <si>
    <t>83.40</t>
  </si>
  <si>
    <t>71.20</t>
  </si>
  <si>
    <t>72.10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</si>
</sst>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b/>
      <sz val="20"/>
      <color indexed="8"/>
      <name val="宋体"/>
      <family val="0"/>
    </font>
    <font>
      <sz val="14"/>
      <color indexed="8"/>
      <name val="黑体"/>
      <family val="0"/>
    </font>
    <font>
      <sz val="12"/>
      <color indexed="8"/>
      <name val="仿宋"/>
      <family val="0"/>
    </font>
    <font>
      <sz val="12"/>
      <color indexed="8"/>
      <name val="宋体"/>
      <family val="0"/>
    </font>
    <font>
      <sz val="12"/>
      <name val="仿宋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0"/>
    </font>
    <font>
      <b/>
      <sz val="20"/>
      <color theme="1"/>
      <name val="Calibri"/>
      <family val="0"/>
    </font>
    <font>
      <sz val="14"/>
      <color theme="1"/>
      <name val="黑体"/>
      <family val="0"/>
    </font>
    <font>
      <sz val="12"/>
      <color theme="1"/>
      <name val="仿宋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I7" sqref="I7"/>
    </sheetView>
  </sheetViews>
  <sheetFormatPr defaultColWidth="9.00390625" defaultRowHeight="15"/>
  <cols>
    <col min="1" max="1" width="6.7109375" style="0" customWidth="1"/>
    <col min="3" max="3" width="21.57421875" style="0" customWidth="1"/>
    <col min="4" max="4" width="26.7109375" style="0" customWidth="1"/>
    <col min="5" max="9" width="11.7109375" style="0" customWidth="1"/>
  </cols>
  <sheetData>
    <row r="1" ht="13.5">
      <c r="A1" t="s">
        <v>0</v>
      </c>
    </row>
    <row r="2" spans="1:10" ht="52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s="1" customFormat="1" ht="56.25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 ht="45" customHeight="1">
      <c r="A4" s="5">
        <v>1</v>
      </c>
      <c r="B4" s="6" t="str">
        <f>"仇亚红"</f>
        <v>仇亚红</v>
      </c>
      <c r="C4" s="7" t="s">
        <v>12</v>
      </c>
      <c r="D4" s="7" t="str">
        <f>"45432023012810102959162"</f>
        <v>45432023012810102959162</v>
      </c>
      <c r="E4" s="9">
        <v>40</v>
      </c>
      <c r="F4" s="9">
        <f>E4*30%</f>
        <v>12</v>
      </c>
      <c r="G4" s="10" t="s">
        <v>13</v>
      </c>
      <c r="H4" s="9">
        <f>G4*70%</f>
        <v>53.55</v>
      </c>
      <c r="I4" s="9">
        <f>H4+F4</f>
        <v>65.55</v>
      </c>
      <c r="J4" s="9"/>
    </row>
    <row r="5" spans="1:10" ht="45" customHeight="1">
      <c r="A5" s="5">
        <v>2</v>
      </c>
      <c r="B5" s="6" t="str">
        <f>"张海祥"</f>
        <v>张海祥</v>
      </c>
      <c r="C5" s="7" t="s">
        <v>14</v>
      </c>
      <c r="D5" s="7" t="s">
        <v>15</v>
      </c>
      <c r="E5" s="9">
        <v>42.4</v>
      </c>
      <c r="F5" s="9">
        <f>E5*30%</f>
        <v>12.719999999999999</v>
      </c>
      <c r="G5" s="10" t="s">
        <v>16</v>
      </c>
      <c r="H5" s="9">
        <f>G5*70%</f>
        <v>56.06999999999999</v>
      </c>
      <c r="I5" s="9">
        <f>H5+F5</f>
        <v>68.78999999999999</v>
      </c>
      <c r="J5" s="9"/>
    </row>
    <row r="6" spans="1:10" ht="45" customHeight="1">
      <c r="A6" s="5">
        <v>3</v>
      </c>
      <c r="B6" s="6" t="str">
        <f>"曹靓婧"</f>
        <v>曹靓婧</v>
      </c>
      <c r="C6" s="7" t="s">
        <v>14</v>
      </c>
      <c r="D6" s="7" t="str">
        <f>"45432022112601454058765"</f>
        <v>45432022112601454058765</v>
      </c>
      <c r="E6" s="9">
        <v>30</v>
      </c>
      <c r="F6" s="9">
        <f>E6*30%</f>
        <v>9</v>
      </c>
      <c r="G6" s="10" t="s">
        <v>17</v>
      </c>
      <c r="H6" s="9">
        <f>G6*70%</f>
        <v>58.38</v>
      </c>
      <c r="I6" s="9">
        <f>H6+F6</f>
        <v>67.38</v>
      </c>
      <c r="J6" s="9"/>
    </row>
    <row r="7" spans="1:10" ht="45" customHeight="1">
      <c r="A7" s="5">
        <v>4</v>
      </c>
      <c r="B7" s="6" t="str">
        <f>"曹先梅"</f>
        <v>曹先梅</v>
      </c>
      <c r="C7" s="7" t="s">
        <v>14</v>
      </c>
      <c r="D7" s="7" t="str">
        <f>"45432022112322393258726"</f>
        <v>45432022112322393258726</v>
      </c>
      <c r="E7" s="9">
        <v>33</v>
      </c>
      <c r="F7" s="9">
        <f>E7*30%</f>
        <v>9.9</v>
      </c>
      <c r="G7" s="10" t="s">
        <v>18</v>
      </c>
      <c r="H7" s="9">
        <f>G7*70%</f>
        <v>49.839999999999996</v>
      </c>
      <c r="I7" s="9">
        <f>H7+F7</f>
        <v>59.739999999999995</v>
      </c>
      <c r="J7" s="9"/>
    </row>
    <row r="8" spans="1:10" ht="45" customHeight="1">
      <c r="A8" s="5">
        <v>5</v>
      </c>
      <c r="B8" s="6" t="str">
        <f>"蔺金红"</f>
        <v>蔺金红</v>
      </c>
      <c r="C8" s="7" t="s">
        <v>14</v>
      </c>
      <c r="D8" s="7" t="str">
        <f>"45432023011517173559062"</f>
        <v>45432023011517173559062</v>
      </c>
      <c r="E8" s="9">
        <v>22.4</v>
      </c>
      <c r="F8" s="9">
        <f>E8*30%</f>
        <v>6.72</v>
      </c>
      <c r="G8" s="10" t="s">
        <v>19</v>
      </c>
      <c r="H8" s="9">
        <f>G8*70%</f>
        <v>50.46999999999999</v>
      </c>
      <c r="I8" s="9">
        <f>H8+F8</f>
        <v>57.18999999999999</v>
      </c>
      <c r="J8" s="9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</sheetData>
  <sheetProtection/>
  <mergeCells count="1">
    <mergeCell ref="A2:J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greatwall</cp:lastModifiedBy>
  <dcterms:created xsi:type="dcterms:W3CDTF">2021-11-08T19:30:58Z</dcterms:created>
  <dcterms:modified xsi:type="dcterms:W3CDTF">2023-03-29T08:22:47Z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A6BA96E236BC4DE8A3D08DC72A32FC7C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