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7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<sst xmlns="http://schemas.openxmlformats.org/spreadsheetml/2006/main" count="49" uniqueCount="11">
  <si>
    <t>亳州市人民医院2023年公开招聘工作人员面试资格复审入围人员</t>
  </si>
  <si>
    <t>序号</t>
  </si>
  <si>
    <t>报考岗位</t>
  </si>
  <si>
    <t>性别</t>
  </si>
  <si>
    <t>准考证号</t>
  </si>
  <si>
    <t>职业能力测试</t>
  </si>
  <si>
    <t>专业基础知识</t>
  </si>
  <si>
    <t>笔试成绩</t>
  </si>
  <si>
    <t>备注</t>
  </si>
  <si>
    <t>201_护理人员（女）</t>
  </si>
  <si>
    <t>202_护理人员（男）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</si>
</sst>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4" sqref="I4"/>
    </sheetView>
  </sheetViews>
  <sheetFormatPr defaultColWidth="9.00390625" defaultRowHeight="19.5" customHeight="1"/>
  <cols>
    <col min="1" max="1" width="5.7109375" style="1" bestFit="1" customWidth="1"/>
    <col min="2" max="2" width="19.8515625" style="1" customWidth="1"/>
    <col min="3" max="3" width="6.7109375" style="1" customWidth="1"/>
    <col min="4" max="4" width="15.7109375" style="1" customWidth="1"/>
    <col min="5" max="5" width="13.00390625" style="2" bestFit="1" customWidth="1"/>
    <col min="6" max="6" width="13.140625" style="2" customWidth="1"/>
    <col min="7" max="7" width="12.28125" style="2" customWidth="1"/>
    <col min="8" max="8" width="5.7109375" style="1" bestFit="1" customWidth="1"/>
  </cols>
  <sheetData>
    <row r="1" spans="1:8" ht="37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ht="19.5" customHeight="1">
      <c r="A3" s="7">
        <v>1</v>
      </c>
      <c r="B3" s="7" t="s">
        <v>9</v>
      </c>
      <c r="C3" s="7" t="str">
        <f aca="true" t="shared" si="0" ref="C3:C34">"女"</f>
        <v>女</v>
      </c>
      <c r="D3" s="7" t="str">
        <f>"202303250222"</f>
        <v>202303250222</v>
      </c>
      <c r="E3" s="8">
        <v>69</v>
      </c>
      <c r="F3" s="8">
        <v>87</v>
      </c>
      <c r="G3" s="8">
        <v>81.6</v>
      </c>
      <c r="H3" s="7"/>
    </row>
    <row r="4" spans="1:8" ht="19.5" customHeight="1">
      <c r="A4" s="7">
        <v>2</v>
      </c>
      <c r="B4" s="7" t="s">
        <v>9</v>
      </c>
      <c r="C4" s="7" t="str">
        <f t="shared" si="0"/>
        <v>女</v>
      </c>
      <c r="D4" s="7" t="str">
        <f>"202303250620"</f>
        <v>202303250620</v>
      </c>
      <c r="E4" s="8">
        <v>74</v>
      </c>
      <c r="F4" s="8">
        <v>79.8</v>
      </c>
      <c r="G4" s="8">
        <v>78.05999999999999</v>
      </c>
      <c r="H4" s="7"/>
    </row>
    <row r="5" spans="1:8" ht="19.5" customHeight="1">
      <c r="A5" s="7">
        <v>3</v>
      </c>
      <c r="B5" s="7" t="s">
        <v>9</v>
      </c>
      <c r="C5" s="7" t="str">
        <f t="shared" si="0"/>
        <v>女</v>
      </c>
      <c r="D5" s="7" t="str">
        <f>"202303250301"</f>
        <v>202303250301</v>
      </c>
      <c r="E5" s="8">
        <v>83</v>
      </c>
      <c r="F5" s="8">
        <v>75.89999999999999</v>
      </c>
      <c r="G5" s="8">
        <v>78.02999999999999</v>
      </c>
      <c r="H5" s="7"/>
    </row>
    <row r="6" spans="1:8" ht="19.5" customHeight="1">
      <c r="A6" s="7">
        <v>4</v>
      </c>
      <c r="B6" s="7" t="s">
        <v>9</v>
      </c>
      <c r="C6" s="7" t="str">
        <f t="shared" si="0"/>
        <v>女</v>
      </c>
      <c r="D6" s="7" t="str">
        <f>"202303250126"</f>
        <v>202303250126</v>
      </c>
      <c r="E6" s="8">
        <v>75</v>
      </c>
      <c r="F6" s="8">
        <v>78.9</v>
      </c>
      <c r="G6" s="8">
        <v>77.73</v>
      </c>
      <c r="H6" s="7"/>
    </row>
    <row r="7" spans="1:8" ht="19.5" customHeight="1">
      <c r="A7" s="7">
        <v>5</v>
      </c>
      <c r="B7" s="7" t="s">
        <v>9</v>
      </c>
      <c r="C7" s="7" t="str">
        <f t="shared" si="0"/>
        <v>女</v>
      </c>
      <c r="D7" s="7" t="str">
        <f>"202303250123"</f>
        <v>202303250123</v>
      </c>
      <c r="E7" s="8">
        <v>67</v>
      </c>
      <c r="F7" s="8">
        <v>81.89999999999999</v>
      </c>
      <c r="G7" s="8">
        <v>77.42999999999999</v>
      </c>
      <c r="H7" s="7"/>
    </row>
    <row r="8" spans="1:8" ht="19.5" customHeight="1">
      <c r="A8" s="7">
        <v>6</v>
      </c>
      <c r="B8" s="7" t="s">
        <v>9</v>
      </c>
      <c r="C8" s="7" t="str">
        <f t="shared" si="0"/>
        <v>女</v>
      </c>
      <c r="D8" s="7" t="str">
        <f>"202303250430"</f>
        <v>202303250430</v>
      </c>
      <c r="E8" s="8">
        <v>81</v>
      </c>
      <c r="F8" s="8">
        <v>74.89999999999999</v>
      </c>
      <c r="G8" s="8">
        <v>76.72999999999999</v>
      </c>
      <c r="H8" s="7"/>
    </row>
    <row r="9" spans="1:8" ht="19.5" customHeight="1">
      <c r="A9" s="7">
        <v>7</v>
      </c>
      <c r="B9" s="7" t="s">
        <v>9</v>
      </c>
      <c r="C9" s="7" t="str">
        <f t="shared" si="0"/>
        <v>女</v>
      </c>
      <c r="D9" s="7" t="str">
        <f>"202303250622"</f>
        <v>202303250622</v>
      </c>
      <c r="E9" s="8">
        <v>67</v>
      </c>
      <c r="F9" s="8">
        <v>80.69999999999999</v>
      </c>
      <c r="G9" s="8">
        <v>76.58999999999999</v>
      </c>
      <c r="H9" s="7"/>
    </row>
    <row r="10" spans="1:8" ht="19.5" customHeight="1">
      <c r="A10" s="7">
        <v>8</v>
      </c>
      <c r="B10" s="7" t="s">
        <v>9</v>
      </c>
      <c r="C10" s="7" t="str">
        <f t="shared" si="0"/>
        <v>女</v>
      </c>
      <c r="D10" s="7" t="str">
        <f>"202303250617"</f>
        <v>202303250617</v>
      </c>
      <c r="E10" s="8">
        <v>80</v>
      </c>
      <c r="F10" s="8">
        <v>73.8</v>
      </c>
      <c r="G10" s="8">
        <v>75.66</v>
      </c>
      <c r="H10" s="7"/>
    </row>
    <row r="11" spans="1:8" ht="19.5" customHeight="1">
      <c r="A11" s="7">
        <v>9</v>
      </c>
      <c r="B11" s="7" t="s">
        <v>9</v>
      </c>
      <c r="C11" s="7" t="str">
        <f t="shared" si="0"/>
        <v>女</v>
      </c>
      <c r="D11" s="7" t="str">
        <f>"202303250510"</f>
        <v>202303250510</v>
      </c>
      <c r="E11" s="8">
        <v>66</v>
      </c>
      <c r="F11" s="8">
        <v>79.60000000000001</v>
      </c>
      <c r="G11" s="8">
        <v>75.52000000000001</v>
      </c>
      <c r="H11" s="7"/>
    </row>
    <row r="12" spans="1:8" ht="19.5" customHeight="1">
      <c r="A12" s="7">
        <v>10</v>
      </c>
      <c r="B12" s="7" t="s">
        <v>9</v>
      </c>
      <c r="C12" s="7" t="str">
        <f t="shared" si="0"/>
        <v>女</v>
      </c>
      <c r="D12" s="7" t="str">
        <f>"202303250527"</f>
        <v>202303250527</v>
      </c>
      <c r="E12" s="8">
        <v>65</v>
      </c>
      <c r="F12" s="8">
        <v>79.8</v>
      </c>
      <c r="G12" s="8">
        <v>75.35999999999999</v>
      </c>
      <c r="H12" s="7"/>
    </row>
    <row r="13" spans="1:8" ht="19.5" customHeight="1">
      <c r="A13" s="7">
        <v>11</v>
      </c>
      <c r="B13" s="7" t="s">
        <v>9</v>
      </c>
      <c r="C13" s="7" t="str">
        <f t="shared" si="0"/>
        <v>女</v>
      </c>
      <c r="D13" s="7" t="str">
        <f>"202303250630"</f>
        <v>202303250630</v>
      </c>
      <c r="E13" s="8">
        <v>58</v>
      </c>
      <c r="F13" s="8">
        <v>82.6</v>
      </c>
      <c r="G13" s="8">
        <v>75.22</v>
      </c>
      <c r="H13" s="7"/>
    </row>
    <row r="14" spans="1:8" ht="19.5" customHeight="1">
      <c r="A14" s="7">
        <v>12</v>
      </c>
      <c r="B14" s="7" t="s">
        <v>9</v>
      </c>
      <c r="C14" s="7" t="str">
        <f t="shared" si="0"/>
        <v>女</v>
      </c>
      <c r="D14" s="7" t="str">
        <f>"202303250517"</f>
        <v>202303250517</v>
      </c>
      <c r="E14" s="8">
        <v>68</v>
      </c>
      <c r="F14" s="8">
        <v>78.2</v>
      </c>
      <c r="G14" s="8">
        <v>75.14</v>
      </c>
      <c r="H14" s="7"/>
    </row>
    <row r="15" spans="1:8" ht="19.5" customHeight="1">
      <c r="A15" s="7">
        <v>13</v>
      </c>
      <c r="B15" s="7" t="s">
        <v>9</v>
      </c>
      <c r="C15" s="7" t="str">
        <f t="shared" si="0"/>
        <v>女</v>
      </c>
      <c r="D15" s="7" t="str">
        <f>"202303250528"</f>
        <v>202303250528</v>
      </c>
      <c r="E15" s="8">
        <v>68</v>
      </c>
      <c r="F15" s="8">
        <v>78.19999999999999</v>
      </c>
      <c r="G15" s="8">
        <v>75.13999999999999</v>
      </c>
      <c r="H15" s="7"/>
    </row>
    <row r="16" spans="1:8" ht="19.5" customHeight="1">
      <c r="A16" s="7">
        <v>14</v>
      </c>
      <c r="B16" s="7" t="s">
        <v>9</v>
      </c>
      <c r="C16" s="7" t="str">
        <f t="shared" si="0"/>
        <v>女</v>
      </c>
      <c r="D16" s="7" t="str">
        <f>"202303250401"</f>
        <v>202303250401</v>
      </c>
      <c r="E16" s="8">
        <v>77</v>
      </c>
      <c r="F16" s="8">
        <v>74</v>
      </c>
      <c r="G16" s="8">
        <v>74.89999999999999</v>
      </c>
      <c r="H16" s="7"/>
    </row>
    <row r="17" spans="1:8" ht="19.5" customHeight="1">
      <c r="A17" s="7">
        <v>15</v>
      </c>
      <c r="B17" s="7" t="s">
        <v>9</v>
      </c>
      <c r="C17" s="7" t="str">
        <f t="shared" si="0"/>
        <v>女</v>
      </c>
      <c r="D17" s="7" t="str">
        <f>"202303250413"</f>
        <v>202303250413</v>
      </c>
      <c r="E17" s="8">
        <v>73</v>
      </c>
      <c r="F17" s="8">
        <v>75.69999999999999</v>
      </c>
      <c r="G17" s="8">
        <v>74.88999999999999</v>
      </c>
      <c r="H17" s="7"/>
    </row>
    <row r="18" spans="1:8" ht="19.5" customHeight="1">
      <c r="A18" s="7">
        <v>16</v>
      </c>
      <c r="B18" s="7" t="s">
        <v>9</v>
      </c>
      <c r="C18" s="7" t="str">
        <f t="shared" si="0"/>
        <v>女</v>
      </c>
      <c r="D18" s="7" t="str">
        <f>"202303250325"</f>
        <v>202303250325</v>
      </c>
      <c r="E18" s="8">
        <v>66</v>
      </c>
      <c r="F18" s="8">
        <v>77.9</v>
      </c>
      <c r="G18" s="8">
        <v>74.33</v>
      </c>
      <c r="H18" s="7"/>
    </row>
    <row r="19" spans="1:8" ht="19.5" customHeight="1">
      <c r="A19" s="7">
        <v>17</v>
      </c>
      <c r="B19" s="7" t="s">
        <v>9</v>
      </c>
      <c r="C19" s="7" t="str">
        <f t="shared" si="0"/>
        <v>女</v>
      </c>
      <c r="D19" s="7" t="str">
        <f>"202303250119"</f>
        <v>202303250119</v>
      </c>
      <c r="E19" s="8">
        <v>73</v>
      </c>
      <c r="F19" s="8">
        <v>74.49999999999999</v>
      </c>
      <c r="G19" s="8">
        <v>74.04999999999998</v>
      </c>
      <c r="H19" s="7"/>
    </row>
    <row r="20" spans="1:8" ht="19.5" customHeight="1">
      <c r="A20" s="7">
        <v>18</v>
      </c>
      <c r="B20" s="7" t="s">
        <v>9</v>
      </c>
      <c r="C20" s="7" t="str">
        <f t="shared" si="0"/>
        <v>女</v>
      </c>
      <c r="D20" s="7" t="str">
        <f>"202303250227"</f>
        <v>202303250227</v>
      </c>
      <c r="E20" s="8">
        <v>79</v>
      </c>
      <c r="F20" s="8">
        <v>71.9</v>
      </c>
      <c r="G20" s="8">
        <v>74.03</v>
      </c>
      <c r="H20" s="7"/>
    </row>
    <row r="21" spans="1:8" ht="19.5" customHeight="1">
      <c r="A21" s="7">
        <v>19</v>
      </c>
      <c r="B21" s="7" t="s">
        <v>9</v>
      </c>
      <c r="C21" s="7" t="str">
        <f t="shared" si="0"/>
        <v>女</v>
      </c>
      <c r="D21" s="7" t="str">
        <f>"202303250427"</f>
        <v>202303250427</v>
      </c>
      <c r="E21" s="8">
        <v>73</v>
      </c>
      <c r="F21" s="8">
        <v>74.3</v>
      </c>
      <c r="G21" s="8">
        <v>73.91</v>
      </c>
      <c r="H21" s="7"/>
    </row>
    <row r="22" spans="1:8" ht="19.5" customHeight="1">
      <c r="A22" s="7">
        <v>20</v>
      </c>
      <c r="B22" s="7" t="s">
        <v>9</v>
      </c>
      <c r="C22" s="7" t="str">
        <f t="shared" si="0"/>
        <v>女</v>
      </c>
      <c r="D22" s="7" t="str">
        <f>"202303250224"</f>
        <v>202303250224</v>
      </c>
      <c r="E22" s="8">
        <v>68</v>
      </c>
      <c r="F22" s="8">
        <v>76.1</v>
      </c>
      <c r="G22" s="8">
        <v>73.66999999999999</v>
      </c>
      <c r="H22" s="7"/>
    </row>
    <row r="23" spans="1:8" ht="19.5" customHeight="1">
      <c r="A23" s="7">
        <v>21</v>
      </c>
      <c r="B23" s="7" t="s">
        <v>9</v>
      </c>
      <c r="C23" s="7" t="str">
        <f t="shared" si="0"/>
        <v>女</v>
      </c>
      <c r="D23" s="7" t="str">
        <f>"202303250313"</f>
        <v>202303250313</v>
      </c>
      <c r="E23" s="8">
        <v>72</v>
      </c>
      <c r="F23" s="8">
        <v>74.29999999999998</v>
      </c>
      <c r="G23" s="8">
        <v>73.60999999999999</v>
      </c>
      <c r="H23" s="7"/>
    </row>
    <row r="24" spans="1:8" ht="19.5" customHeight="1">
      <c r="A24" s="7">
        <v>22</v>
      </c>
      <c r="B24" s="7" t="s">
        <v>9</v>
      </c>
      <c r="C24" s="7" t="str">
        <f t="shared" si="0"/>
        <v>女</v>
      </c>
      <c r="D24" s="7" t="str">
        <f>"202303250519"</f>
        <v>202303250519</v>
      </c>
      <c r="E24" s="8">
        <v>76</v>
      </c>
      <c r="F24" s="8">
        <v>72.1</v>
      </c>
      <c r="G24" s="8">
        <v>73.27</v>
      </c>
      <c r="H24" s="7"/>
    </row>
    <row r="25" spans="1:8" ht="19.5" customHeight="1">
      <c r="A25" s="7">
        <v>23</v>
      </c>
      <c r="B25" s="7" t="s">
        <v>9</v>
      </c>
      <c r="C25" s="7" t="str">
        <f t="shared" si="0"/>
        <v>女</v>
      </c>
      <c r="D25" s="7" t="str">
        <f>"202303250709"</f>
        <v>202303250709</v>
      </c>
      <c r="E25" s="8">
        <v>73</v>
      </c>
      <c r="F25" s="8">
        <v>73.29999999999998</v>
      </c>
      <c r="G25" s="8">
        <v>73.20999999999998</v>
      </c>
      <c r="H25" s="7"/>
    </row>
    <row r="26" spans="1:8" ht="19.5" customHeight="1">
      <c r="A26" s="7">
        <v>24</v>
      </c>
      <c r="B26" s="7" t="s">
        <v>9</v>
      </c>
      <c r="C26" s="7" t="str">
        <f t="shared" si="0"/>
        <v>女</v>
      </c>
      <c r="D26" s="7" t="str">
        <f>"202303250629"</f>
        <v>202303250629</v>
      </c>
      <c r="E26" s="8">
        <v>79</v>
      </c>
      <c r="F26" s="8">
        <v>70.7</v>
      </c>
      <c r="G26" s="8">
        <v>73.19</v>
      </c>
      <c r="H26" s="7"/>
    </row>
    <row r="27" spans="1:8" ht="19.5" customHeight="1">
      <c r="A27" s="7">
        <v>25</v>
      </c>
      <c r="B27" s="7" t="s">
        <v>9</v>
      </c>
      <c r="C27" s="7" t="str">
        <f t="shared" si="0"/>
        <v>女</v>
      </c>
      <c r="D27" s="7" t="str">
        <f>"202303250712"</f>
        <v>202303250712</v>
      </c>
      <c r="E27" s="8">
        <v>69</v>
      </c>
      <c r="F27" s="8">
        <v>74.89999999999999</v>
      </c>
      <c r="G27" s="8">
        <v>73.13</v>
      </c>
      <c r="H27" s="7"/>
    </row>
    <row r="28" spans="1:8" ht="19.5" customHeight="1">
      <c r="A28" s="7">
        <v>26</v>
      </c>
      <c r="B28" s="7" t="s">
        <v>9</v>
      </c>
      <c r="C28" s="7" t="str">
        <f t="shared" si="0"/>
        <v>女</v>
      </c>
      <c r="D28" s="7" t="str">
        <f>"202303250210"</f>
        <v>202303250210</v>
      </c>
      <c r="E28" s="8">
        <v>61</v>
      </c>
      <c r="F28" s="8">
        <v>78.2</v>
      </c>
      <c r="G28" s="8">
        <v>73.04</v>
      </c>
      <c r="H28" s="7"/>
    </row>
    <row r="29" spans="1:8" ht="19.5" customHeight="1">
      <c r="A29" s="7">
        <v>27</v>
      </c>
      <c r="B29" s="7" t="s">
        <v>9</v>
      </c>
      <c r="C29" s="7" t="str">
        <f t="shared" si="0"/>
        <v>女</v>
      </c>
      <c r="D29" s="7" t="str">
        <f>"202303250326"</f>
        <v>202303250326</v>
      </c>
      <c r="E29" s="8">
        <v>60</v>
      </c>
      <c r="F29" s="8">
        <v>78.6</v>
      </c>
      <c r="G29" s="8">
        <v>73.02</v>
      </c>
      <c r="H29" s="7"/>
    </row>
    <row r="30" spans="1:8" ht="19.5" customHeight="1">
      <c r="A30" s="7">
        <v>28</v>
      </c>
      <c r="B30" s="7" t="s">
        <v>9</v>
      </c>
      <c r="C30" s="7" t="str">
        <f t="shared" si="0"/>
        <v>女</v>
      </c>
      <c r="D30" s="7" t="str">
        <f>"202303250514"</f>
        <v>202303250514</v>
      </c>
      <c r="E30" s="8">
        <v>63</v>
      </c>
      <c r="F30" s="8">
        <v>77.1</v>
      </c>
      <c r="G30" s="8">
        <v>72.86999999999999</v>
      </c>
      <c r="H30" s="7"/>
    </row>
    <row r="31" spans="1:8" ht="19.5" customHeight="1">
      <c r="A31" s="7">
        <v>29</v>
      </c>
      <c r="B31" s="7" t="s">
        <v>9</v>
      </c>
      <c r="C31" s="7" t="str">
        <f t="shared" si="0"/>
        <v>女</v>
      </c>
      <c r="D31" s="7" t="str">
        <f>"202303250628"</f>
        <v>202303250628</v>
      </c>
      <c r="E31" s="8">
        <v>64</v>
      </c>
      <c r="F31" s="8">
        <v>76.60000000000001</v>
      </c>
      <c r="G31" s="8">
        <v>72.82000000000001</v>
      </c>
      <c r="H31" s="7"/>
    </row>
    <row r="32" spans="1:8" ht="19.5" customHeight="1">
      <c r="A32" s="7">
        <v>30</v>
      </c>
      <c r="B32" s="7" t="s">
        <v>9</v>
      </c>
      <c r="C32" s="7" t="str">
        <f t="shared" si="0"/>
        <v>女</v>
      </c>
      <c r="D32" s="7" t="str">
        <f>"202303250613"</f>
        <v>202303250613</v>
      </c>
      <c r="E32" s="8">
        <v>62</v>
      </c>
      <c r="F32" s="8">
        <v>77.3</v>
      </c>
      <c r="G32" s="8">
        <v>72.71</v>
      </c>
      <c r="H32" s="7"/>
    </row>
    <row r="33" spans="1:8" ht="19.5" customHeight="1">
      <c r="A33" s="7">
        <v>1</v>
      </c>
      <c r="B33" s="7" t="s">
        <v>10</v>
      </c>
      <c r="C33" s="7" t="str">
        <f aca="true" t="shared" si="1" ref="C33:C76">"男"</f>
        <v>男</v>
      </c>
      <c r="D33" s="7" t="str">
        <f>"202303250715"</f>
        <v>202303250715</v>
      </c>
      <c r="E33" s="8">
        <v>79</v>
      </c>
      <c r="F33" s="8">
        <v>77.1</v>
      </c>
      <c r="G33" s="8">
        <v>77.66999999999999</v>
      </c>
      <c r="H33" s="7"/>
    </row>
    <row r="34" spans="1:8" ht="19.5" customHeight="1">
      <c r="A34" s="7">
        <v>2</v>
      </c>
      <c r="B34" s="7" t="s">
        <v>10</v>
      </c>
      <c r="C34" s="7" t="str">
        <f t="shared" si="1"/>
        <v>男</v>
      </c>
      <c r="D34" s="7" t="str">
        <f>"202303250802"</f>
        <v>202303250802</v>
      </c>
      <c r="E34" s="8">
        <v>72</v>
      </c>
      <c r="F34" s="8">
        <v>79.1</v>
      </c>
      <c r="G34" s="8">
        <v>76.96999999999998</v>
      </c>
      <c r="H34" s="7"/>
    </row>
    <row r="35" spans="1:8" ht="19.5" customHeight="1">
      <c r="A35" s="7">
        <v>3</v>
      </c>
      <c r="B35" s="7" t="s">
        <v>10</v>
      </c>
      <c r="C35" s="7" t="str">
        <f t="shared" si="1"/>
        <v>男</v>
      </c>
      <c r="D35" s="7" t="str">
        <f>"202303250723"</f>
        <v>202303250723</v>
      </c>
      <c r="E35" s="8">
        <v>81</v>
      </c>
      <c r="F35" s="8">
        <v>73.6</v>
      </c>
      <c r="G35" s="8">
        <v>75.82</v>
      </c>
      <c r="H35" s="7"/>
    </row>
    <row r="36" spans="1:8" ht="19.5" customHeight="1">
      <c r="A36" s="7">
        <v>4</v>
      </c>
      <c r="B36" s="7" t="s">
        <v>10</v>
      </c>
      <c r="C36" s="7" t="str">
        <f t="shared" si="1"/>
        <v>男</v>
      </c>
      <c r="D36" s="7" t="str">
        <f>"202303250821"</f>
        <v>202303250821</v>
      </c>
      <c r="E36" s="8">
        <v>76</v>
      </c>
      <c r="F36" s="8">
        <v>75.19999999999999</v>
      </c>
      <c r="G36" s="8">
        <v>75.43999999999998</v>
      </c>
      <c r="H36" s="7"/>
    </row>
    <row r="37" spans="1:8" ht="19.5" customHeight="1">
      <c r="A37" s="7">
        <v>5</v>
      </c>
      <c r="B37" s="7" t="s">
        <v>10</v>
      </c>
      <c r="C37" s="7" t="str">
        <f t="shared" si="1"/>
        <v>男</v>
      </c>
      <c r="D37" s="7" t="str">
        <f>"202303250804"</f>
        <v>202303250804</v>
      </c>
      <c r="E37" s="8">
        <v>61</v>
      </c>
      <c r="F37" s="8">
        <v>81.2</v>
      </c>
      <c r="G37" s="8">
        <v>75.14</v>
      </c>
      <c r="H37" s="7"/>
    </row>
    <row r="38" spans="1:8" ht="19.5" customHeight="1">
      <c r="A38" s="7">
        <v>6</v>
      </c>
      <c r="B38" s="7" t="s">
        <v>10</v>
      </c>
      <c r="C38" s="7" t="str">
        <f t="shared" si="1"/>
        <v>男</v>
      </c>
      <c r="D38" s="7" t="str">
        <f>"202303250805"</f>
        <v>202303250805</v>
      </c>
      <c r="E38" s="8">
        <v>72</v>
      </c>
      <c r="F38" s="8">
        <v>76.1</v>
      </c>
      <c r="G38" s="8">
        <v>74.86999999999999</v>
      </c>
      <c r="H38" s="7"/>
    </row>
    <row r="39" spans="1:8" ht="19.5" customHeight="1">
      <c r="A39" s="7">
        <v>7</v>
      </c>
      <c r="B39" s="7" t="s">
        <v>10</v>
      </c>
      <c r="C39" s="7" t="str">
        <f t="shared" si="1"/>
        <v>男</v>
      </c>
      <c r="D39" s="7" t="str">
        <f>"202303250806"</f>
        <v>202303250806</v>
      </c>
      <c r="E39" s="8">
        <v>70</v>
      </c>
      <c r="F39" s="8">
        <v>76.6</v>
      </c>
      <c r="G39" s="8">
        <v>74.61999999999999</v>
      </c>
      <c r="H39" s="7"/>
    </row>
    <row r="40" spans="1:8" ht="19.5" customHeight="1">
      <c r="A40" s="7">
        <v>8</v>
      </c>
      <c r="B40" s="7" t="s">
        <v>10</v>
      </c>
      <c r="C40" s="7" t="str">
        <f t="shared" si="1"/>
        <v>男</v>
      </c>
      <c r="D40" s="7" t="str">
        <f>"202303250810"</f>
        <v>202303250810</v>
      </c>
      <c r="E40" s="8">
        <v>69</v>
      </c>
      <c r="F40" s="8">
        <v>75.39999999999999</v>
      </c>
      <c r="G40" s="8">
        <v>73.47999999999999</v>
      </c>
      <c r="H40" s="7"/>
    </row>
    <row r="41" spans="1:8" ht="19.5" customHeight="1">
      <c r="A41" s="7">
        <v>9</v>
      </c>
      <c r="B41" s="7" t="s">
        <v>10</v>
      </c>
      <c r="C41" s="7" t="str">
        <f t="shared" si="1"/>
        <v>男</v>
      </c>
      <c r="D41" s="7" t="str">
        <f>"202303250730"</f>
        <v>202303250730</v>
      </c>
      <c r="E41" s="8">
        <v>74</v>
      </c>
      <c r="F41" s="8">
        <v>73.10000000000001</v>
      </c>
      <c r="G41" s="8">
        <v>73.37</v>
      </c>
      <c r="H41" s="7"/>
    </row>
    <row r="42" spans="1:8" ht="19.5" customHeight="1">
      <c r="A42" s="7">
        <v>10</v>
      </c>
      <c r="B42" s="7" t="s">
        <v>10</v>
      </c>
      <c r="C42" s="7" t="str">
        <f t="shared" si="1"/>
        <v>男</v>
      </c>
      <c r="D42" s="7" t="str">
        <f>"202303250728"</f>
        <v>202303250728</v>
      </c>
      <c r="E42" s="8">
        <v>75</v>
      </c>
      <c r="F42" s="8">
        <v>69.1</v>
      </c>
      <c r="G42" s="8">
        <v>70.86999999999999</v>
      </c>
      <c r="H42" s="7"/>
    </row>
  </sheetData>
  <sheetProtection/>
  <mergeCells count="1">
    <mergeCell ref="A1:H1"/>
  </mergeCells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2010-01-20T22:33:07Z</cp:lastPrinted>
  <dcterms:created xsi:type="dcterms:W3CDTF">2023-03-21T01:38:19Z</dcterms:created>
  <dcterms:modified xsi:type="dcterms:W3CDTF">2023-03-29T03:17:46Z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E0FC7067F0EB44E58D55AB6299A7E313</vt:lpwstr>
  </property>
  <property fmtid="{D5CDD505-2E9C-101B-9397-08002B2CF9AE}" pid="4" name="KSOProductBuildV">
    <vt:lpwstr>2052-11.1.0.13703</vt:lpwstr>
  </property>
</Properties>
</file>