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<sst xmlns="http://schemas.openxmlformats.org/spreadsheetml/2006/main" count="343" uniqueCount="101">
  <si>
    <t>03-2023年泉州市丰泽区事业单位公开招聘编制内工作人员岗位信息表</t>
  </si>
  <si>
    <r>
      <t>特别说明：</t>
    </r>
    <r>
      <rPr>
        <sz val="12"/>
        <rFont val="宋体"/>
        <family val="0"/>
      </rPr>
      <t xml:space="preserve">
1.所有岗位的聘用人员在本区的最低服务年限五年，服务期不包含住院医师或全科医生规范化培训、进修时间；
2.专门岗位中注明“专门岗位二”的，专门面向从泉州市应征入伍的普通全日制大学生退役士兵（要求报考人员必须是由泉州市兵役机关批准入伍，并在2023年8月31日前毕业且退役）；
3.主管代码为047的招聘单位联系人及电话：吴女士0595-22502016；主管代码为048-054的招聘单位联系人及电话：黄先生0595-22508209。</t>
    </r>
  </si>
  <si>
    <t>主管代码</t>
  </si>
  <si>
    <t>主管
部门</t>
  </si>
  <si>
    <t>单位代码</t>
  </si>
  <si>
    <t>单位
名称</t>
  </si>
  <si>
    <t>经费
形式</t>
  </si>
  <si>
    <t>岗位代码</t>
  </si>
  <si>
    <t>岗位类别及名称</t>
  </si>
  <si>
    <t>岗位最高
级别</t>
  </si>
  <si>
    <t>招聘
人数</t>
  </si>
  <si>
    <t>专门岗位</t>
  </si>
  <si>
    <t>所需资格条件</t>
  </si>
  <si>
    <t>笔试
科目</t>
  </si>
  <si>
    <t>考试方式及折算比例</t>
  </si>
  <si>
    <t>备注</t>
  </si>
  <si>
    <t>最高
年龄</t>
  </si>
  <si>
    <t>性别</t>
  </si>
  <si>
    <t>户籍</t>
  </si>
  <si>
    <t>政治面貌</t>
  </si>
  <si>
    <t>学历类别</t>
  </si>
  <si>
    <t>学历</t>
  </si>
  <si>
    <t>学位</t>
  </si>
  <si>
    <t>专业要求</t>
  </si>
  <si>
    <t>其他要求</t>
  </si>
  <si>
    <t>笔试</t>
  </si>
  <si>
    <t>面试</t>
  </si>
  <si>
    <t>专业测试</t>
  </si>
  <si>
    <t>中共泉州市丰泽区委政法委员会</t>
  </si>
  <si>
    <t>泉州市丰泽区社会治安综合治理中心</t>
  </si>
  <si>
    <t>财政核拨</t>
  </si>
  <si>
    <t>管理（文字综合）</t>
  </si>
  <si>
    <t>9级</t>
  </si>
  <si>
    <t>非专门岗位</t>
  </si>
  <si>
    <t>不限</t>
  </si>
  <si>
    <t>本科及以上</t>
  </si>
  <si>
    <t>学士及以上</t>
  </si>
  <si>
    <t>中国语言文学类</t>
  </si>
  <si>
    <t>综合基础知识</t>
  </si>
  <si>
    <t>泉州市丰泽区工业信息化和科技局</t>
  </si>
  <si>
    <t>泉州市丰泽区工业发展服务中心</t>
  </si>
  <si>
    <t>专技(工业发展服务专员)</t>
  </si>
  <si>
    <t>12级</t>
  </si>
  <si>
    <t>经济贸易类、财政金融类</t>
  </si>
  <si>
    <t>泉州市丰泽区财政局</t>
  </si>
  <si>
    <t>泉州市丰泽区财政票据中心</t>
  </si>
  <si>
    <t>专技（会计）</t>
  </si>
  <si>
    <t>会计与审计类</t>
  </si>
  <si>
    <t>泉州市丰泽区住房和城乡建设局</t>
  </si>
  <si>
    <t>泉州市丰泽区建设工程造价服务中心</t>
  </si>
  <si>
    <t>泉州市丰泽区农业农村和水利局</t>
  </si>
  <si>
    <t>泉州市丰泽区水利服务中心</t>
  </si>
  <si>
    <t>专技（水利）</t>
  </si>
  <si>
    <t>水利类</t>
  </si>
  <si>
    <t>泉州市丰泽区北峰街道办事处</t>
  </si>
  <si>
    <t>泉州市丰泽区北峰街道社会事务服务中心</t>
  </si>
  <si>
    <t>专技（经济发展专员）</t>
  </si>
  <si>
    <t>经济贸易类</t>
  </si>
  <si>
    <t>专门岗位二</t>
  </si>
  <si>
    <t>大专及以上</t>
  </si>
  <si>
    <t>泉州市丰泽区泉秀街道办事处</t>
  </si>
  <si>
    <t>泉州市丰泽区泉秀街道社会事务服务中心</t>
  </si>
  <si>
    <t>中国语言文学类、新闻传播学类</t>
  </si>
  <si>
    <t>泉州市丰泽区卫生健康局</t>
  </si>
  <si>
    <t>泉州市丰泽区疾病预防控制中心</t>
  </si>
  <si>
    <t>专技（公卫医生1）</t>
  </si>
  <si>
    <t>男</t>
  </si>
  <si>
    <t>公共卫生与预防医学、预防医学、流行病与卫生统计学、公共卫生硕士</t>
  </si>
  <si>
    <t>医学基础知识</t>
  </si>
  <si>
    <t>专技（公卫医生2）</t>
  </si>
  <si>
    <t>女</t>
  </si>
  <si>
    <t>专技（微生物检验）</t>
  </si>
  <si>
    <t>医学检验、医学检验技术、卫生检验与检疫（技术）</t>
  </si>
  <si>
    <t>专技（理化检验）</t>
  </si>
  <si>
    <t>卫生检验、卫生检验与检疫、卫生检验与检疫技术、卫生检验学、卫生检验与检疫(技术)、药物化学、药物分析学、食品安全与药物化学</t>
  </si>
  <si>
    <t>泉州市丰泽区妇幼保健院</t>
  </si>
  <si>
    <t>专技(检验医师 )</t>
  </si>
  <si>
    <t>卫生检验、临床病理学、临床检验诊断学</t>
  </si>
  <si>
    <t>专技(临床医师 1)</t>
  </si>
  <si>
    <t>研究生</t>
  </si>
  <si>
    <t>硕士及以上</t>
  </si>
  <si>
    <t>临床医学、儿科学、妇产科学、全科医学</t>
  </si>
  <si>
    <t>已取得住院医师或全科医师规范化培训合格证的，学历可放宽至本科，学位不限</t>
  </si>
  <si>
    <t>专技(临床医师 2)</t>
  </si>
  <si>
    <t>泉州市丰泽区东湖街道社区卫生服务中心</t>
  </si>
  <si>
    <t>财政拨补</t>
  </si>
  <si>
    <t>专技（中医医师）</t>
  </si>
  <si>
    <t>中医学、中西医临床医学、中西医结合临床、针灸推拿（学）、中医骨伤科学（含推拿）、中医骨伤科学、中医康复学、中西医结合康复学、针灸学</t>
  </si>
  <si>
    <t>已取得中医住院医师或中医全科医师规范化培训合格证的，学历可放宽至本科，学位不限</t>
  </si>
  <si>
    <t>泉州市丰泽区北峰街道社区卫生服务中心</t>
  </si>
  <si>
    <t>针灸推拿(学)、中医学、中医骨伤科学(含推拿)</t>
  </si>
  <si>
    <t>专技（麻醉医师）</t>
  </si>
  <si>
    <t>临床医学、麻醉学</t>
  </si>
  <si>
    <t>若取得注册在麻醉专业的执业医师资格证书，学历可放宽至大专，学位不限</t>
  </si>
  <si>
    <t>泉州市丰泽区泉秀街道社区卫生服务中心</t>
  </si>
  <si>
    <t>专技（口腔医师）</t>
  </si>
  <si>
    <t>口腔医学、口腔临床医学、口腔医学硕士</t>
  </si>
  <si>
    <t>泉州市丰泽区城东街道社区卫生服务中心</t>
  </si>
  <si>
    <t>专技（临床医师）</t>
  </si>
  <si>
    <t>临床医学、全科医学、中医学、中西医临床医学、中西医结合临床、康复医学、康复医学与理疗学、康复治疗学</t>
  </si>
  <si>
    <t>泉州市丰泽区华大街道社区卫生服务中心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</si>
</sst>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6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" fillId="0" borderId="0">
      <alignment/>
      <protection/>
    </xf>
    <xf numFmtId="0" fontId="3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9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9" fontId="0" fillId="0" borderId="0" applyFont="0" applyFill="0" applyBorder="0" applyAlignment="0" applyProtection="0"/>
    <xf numFmtId="0" fontId="9" fillId="26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8" applyNumberFormat="0" applyAlignment="0" applyProtection="0"/>
    <xf numFmtId="0" fontId="0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15" applyFont="1" applyFill="1" applyBorder="1" applyAlignment="1">
      <alignment horizontal="center" vertical="center" wrapText="1"/>
      <protection/>
    </xf>
    <xf numFmtId="0" fontId="41" fillId="0" borderId="9" xfId="15" applyFont="1" applyFill="1" applyBorder="1" applyAlignment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9" fontId="40" fillId="0" borderId="9" xfId="15" applyNumberFormat="1" applyFont="1" applyFill="1" applyBorder="1" applyAlignment="1">
      <alignment horizontal="center" vertical="center" wrapText="1"/>
      <protection/>
    </xf>
    <xf numFmtId="9" fontId="41" fillId="0" borderId="9" xfId="15" applyNumberFormat="1" applyFont="1" applyFill="1" applyBorder="1" applyAlignment="1">
      <alignment horizontal="center" vertical="center" wrapText="1"/>
      <protection/>
    </xf>
    <xf numFmtId="9" fontId="7" fillId="0" borderId="9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SheetLayoutView="100" workbookViewId="0" topLeftCell="A1">
      <selection activeCell="R4" sqref="R4"/>
    </sheetView>
  </sheetViews>
  <sheetFormatPr defaultColWidth="9.00390625" defaultRowHeight="13.5"/>
  <cols>
    <col min="1" max="1" width="4.375" style="0" customWidth="1"/>
    <col min="2" max="2" width="8.75390625" style="0" customWidth="1"/>
    <col min="3" max="3" width="4.125" style="0" customWidth="1"/>
    <col min="4" max="4" width="9.625" style="4" customWidth="1"/>
    <col min="5" max="5" width="5.125" style="0" customWidth="1"/>
    <col min="6" max="6" width="5.50390625" style="0" customWidth="1"/>
    <col min="7" max="7" width="10.00390625" style="0" customWidth="1"/>
    <col min="8" max="10" width="5.25390625" style="0" customWidth="1"/>
    <col min="11" max="11" width="4.875" style="0" customWidth="1"/>
    <col min="12" max="13" width="3.75390625" style="0" customWidth="1"/>
    <col min="14" max="14" width="5.125" style="0" customWidth="1"/>
    <col min="15" max="15" width="4.875" style="0" customWidth="1"/>
    <col min="16" max="16" width="6.375" style="0" customWidth="1"/>
    <col min="17" max="17" width="6.625" style="0" customWidth="1"/>
    <col min="18" max="18" width="16.625" style="0" customWidth="1"/>
    <col min="19" max="19" width="12.875" style="0" customWidth="1"/>
    <col min="20" max="20" width="6.50390625" style="0" customWidth="1"/>
    <col min="21" max="21" width="5.375" style="0" customWidth="1"/>
    <col min="22" max="23" width="4.75390625" style="0" customWidth="1"/>
    <col min="24" max="24" width="7.875" style="0" customWidth="1"/>
  </cols>
  <sheetData>
    <row r="1" spans="1:24" ht="33" customHeight="1">
      <c r="A1" s="5" t="s">
        <v>0</v>
      </c>
      <c r="B1" s="5"/>
      <c r="C1" s="6"/>
      <c r="D1" s="7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84" customHeight="1">
      <c r="A2" s="8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0.7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22" t="s">
        <v>11</v>
      </c>
      <c r="K3" s="12" t="s">
        <v>12</v>
      </c>
      <c r="L3" s="12"/>
      <c r="M3" s="12"/>
      <c r="N3" s="12"/>
      <c r="O3" s="12"/>
      <c r="P3" s="12"/>
      <c r="Q3" s="12"/>
      <c r="R3" s="12"/>
      <c r="S3" s="12"/>
      <c r="T3" s="12" t="s">
        <v>13</v>
      </c>
      <c r="U3" s="26" t="s">
        <v>14</v>
      </c>
      <c r="V3" s="26"/>
      <c r="W3" s="26"/>
      <c r="X3" s="12" t="s">
        <v>15</v>
      </c>
    </row>
    <row r="4" spans="1:24" s="1" customFormat="1" ht="48" customHeight="1">
      <c r="A4" s="11"/>
      <c r="B4" s="12"/>
      <c r="C4" s="11"/>
      <c r="D4" s="12"/>
      <c r="E4" s="12"/>
      <c r="F4" s="11"/>
      <c r="G4" s="12"/>
      <c r="H4" s="12"/>
      <c r="I4" s="12"/>
      <c r="J4" s="23"/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/>
      <c r="U4" s="26" t="s">
        <v>25</v>
      </c>
      <c r="V4" s="26" t="s">
        <v>26</v>
      </c>
      <c r="W4" s="26" t="s">
        <v>27</v>
      </c>
      <c r="X4" s="12"/>
    </row>
    <row r="5" spans="1:24" s="2" customFormat="1" ht="60" customHeight="1">
      <c r="A5" s="13">
        <v>47</v>
      </c>
      <c r="B5" s="14" t="s">
        <v>28</v>
      </c>
      <c r="C5" s="15">
        <f aca="true" t="shared" si="0" ref="C5:C7">IF(A5=A4,(IF(D5=D4,C4,C4+1)),1)</f>
        <v>1</v>
      </c>
      <c r="D5" s="16" t="s">
        <v>29</v>
      </c>
      <c r="E5" s="16" t="s">
        <v>30</v>
      </c>
      <c r="F5" s="15">
        <f>_xlfn.COUNTIFS(D$3:D5,D5,A$3:A5,A5)</f>
        <v>1</v>
      </c>
      <c r="G5" s="16" t="s">
        <v>31</v>
      </c>
      <c r="H5" s="16" t="s">
        <v>32</v>
      </c>
      <c r="I5" s="16">
        <v>1</v>
      </c>
      <c r="J5" s="16" t="s">
        <v>33</v>
      </c>
      <c r="K5" s="16">
        <v>35</v>
      </c>
      <c r="L5" s="16" t="s">
        <v>34</v>
      </c>
      <c r="M5" s="16" t="s">
        <v>34</v>
      </c>
      <c r="N5" s="16" t="s">
        <v>34</v>
      </c>
      <c r="O5" s="16" t="s">
        <v>34</v>
      </c>
      <c r="P5" s="24" t="s">
        <v>35</v>
      </c>
      <c r="Q5" s="16" t="s">
        <v>36</v>
      </c>
      <c r="R5" s="16" t="s">
        <v>37</v>
      </c>
      <c r="S5" s="16"/>
      <c r="T5" s="21" t="s">
        <v>38</v>
      </c>
      <c r="U5" s="27">
        <v>1</v>
      </c>
      <c r="V5" s="17"/>
      <c r="W5" s="17"/>
      <c r="X5" s="28"/>
    </row>
    <row r="6" spans="1:24" s="2" customFormat="1" ht="54.75" customHeight="1">
      <c r="A6" s="13">
        <f>IF(B6=B5,A5,A5+1)</f>
        <v>48</v>
      </c>
      <c r="B6" s="16" t="s">
        <v>39</v>
      </c>
      <c r="C6" s="15">
        <f t="shared" si="0"/>
        <v>1</v>
      </c>
      <c r="D6" s="16" t="s">
        <v>40</v>
      </c>
      <c r="E6" s="16" t="s">
        <v>30</v>
      </c>
      <c r="F6" s="15">
        <f>_xlfn.COUNTIFS(D$3:D6,D6,A$3:A6,A6)</f>
        <v>1</v>
      </c>
      <c r="G6" s="16" t="s">
        <v>41</v>
      </c>
      <c r="H6" s="16" t="s">
        <v>42</v>
      </c>
      <c r="I6" s="16">
        <v>1</v>
      </c>
      <c r="J6" s="16" t="s">
        <v>33</v>
      </c>
      <c r="K6" s="16">
        <v>35</v>
      </c>
      <c r="L6" s="24" t="s">
        <v>34</v>
      </c>
      <c r="M6" s="24" t="s">
        <v>34</v>
      </c>
      <c r="N6" s="16" t="s">
        <v>34</v>
      </c>
      <c r="O6" s="24" t="s">
        <v>34</v>
      </c>
      <c r="P6" s="24" t="s">
        <v>35</v>
      </c>
      <c r="Q6" s="16" t="s">
        <v>36</v>
      </c>
      <c r="R6" s="16" t="s">
        <v>43</v>
      </c>
      <c r="S6" s="16"/>
      <c r="T6" s="21" t="s">
        <v>38</v>
      </c>
      <c r="U6" s="27">
        <v>1</v>
      </c>
      <c r="V6" s="27"/>
      <c r="W6" s="27"/>
      <c r="X6" s="28"/>
    </row>
    <row r="7" spans="1:24" s="2" customFormat="1" ht="48" customHeight="1">
      <c r="A7" s="13">
        <f>IF(B7=B6,A6,A6+1)</f>
        <v>49</v>
      </c>
      <c r="B7" s="16" t="s">
        <v>44</v>
      </c>
      <c r="C7" s="15">
        <f t="shared" si="0"/>
        <v>1</v>
      </c>
      <c r="D7" s="16" t="s">
        <v>45</v>
      </c>
      <c r="E7" s="16" t="s">
        <v>30</v>
      </c>
      <c r="F7" s="15">
        <f>_xlfn.COUNTIFS(D$3:D7,D7,A$3:A7,A7)</f>
        <v>1</v>
      </c>
      <c r="G7" s="16" t="s">
        <v>46</v>
      </c>
      <c r="H7" s="16" t="s">
        <v>42</v>
      </c>
      <c r="I7" s="16">
        <v>1</v>
      </c>
      <c r="J7" s="16" t="s">
        <v>33</v>
      </c>
      <c r="K7" s="16">
        <v>35</v>
      </c>
      <c r="L7" s="24" t="s">
        <v>34</v>
      </c>
      <c r="M7" s="24" t="s">
        <v>34</v>
      </c>
      <c r="N7" s="16" t="s">
        <v>34</v>
      </c>
      <c r="O7" s="24" t="s">
        <v>34</v>
      </c>
      <c r="P7" s="24" t="s">
        <v>35</v>
      </c>
      <c r="Q7" s="16" t="s">
        <v>36</v>
      </c>
      <c r="R7" s="16" t="s">
        <v>47</v>
      </c>
      <c r="S7" s="12"/>
      <c r="T7" s="21" t="s">
        <v>38</v>
      </c>
      <c r="U7" s="27">
        <v>1</v>
      </c>
      <c r="V7" s="27"/>
      <c r="W7" s="27"/>
      <c r="X7" s="28"/>
    </row>
    <row r="8" spans="1:24" s="2" customFormat="1" ht="63" customHeight="1">
      <c r="A8" s="13">
        <f aca="true" t="shared" si="1" ref="A8:A26">IF(B8=B7,A7,A7+1)</f>
        <v>50</v>
      </c>
      <c r="B8" s="16" t="s">
        <v>48</v>
      </c>
      <c r="C8" s="15">
        <f aca="true" t="shared" si="2" ref="C8:C26">IF(A8=A7,(IF(D8=D7,C7,C7+1)),1)</f>
        <v>1</v>
      </c>
      <c r="D8" s="16" t="s">
        <v>49</v>
      </c>
      <c r="E8" s="16" t="s">
        <v>30</v>
      </c>
      <c r="F8" s="15">
        <f>_xlfn.COUNTIFS(D$3:D8,D8,A$3:A8,A8)</f>
        <v>1</v>
      </c>
      <c r="G8" s="16" t="s">
        <v>46</v>
      </c>
      <c r="H8" s="16" t="s">
        <v>42</v>
      </c>
      <c r="I8" s="16">
        <v>1</v>
      </c>
      <c r="J8" s="16" t="s">
        <v>33</v>
      </c>
      <c r="K8" s="16">
        <v>35</v>
      </c>
      <c r="L8" s="24" t="s">
        <v>34</v>
      </c>
      <c r="M8" s="24" t="s">
        <v>34</v>
      </c>
      <c r="N8" s="16" t="s">
        <v>34</v>
      </c>
      <c r="O8" s="24" t="s">
        <v>34</v>
      </c>
      <c r="P8" s="24" t="s">
        <v>35</v>
      </c>
      <c r="Q8" s="16" t="s">
        <v>36</v>
      </c>
      <c r="R8" s="16" t="s">
        <v>47</v>
      </c>
      <c r="S8" s="12"/>
      <c r="T8" s="21" t="s">
        <v>38</v>
      </c>
      <c r="U8" s="27">
        <v>1</v>
      </c>
      <c r="V8" s="27"/>
      <c r="W8" s="27"/>
      <c r="X8" s="28"/>
    </row>
    <row r="9" spans="1:24" s="2" customFormat="1" ht="52.5" customHeight="1">
      <c r="A9" s="13">
        <f t="shared" si="1"/>
        <v>51</v>
      </c>
      <c r="B9" s="16" t="s">
        <v>50</v>
      </c>
      <c r="C9" s="15">
        <f t="shared" si="2"/>
        <v>1</v>
      </c>
      <c r="D9" s="16" t="s">
        <v>51</v>
      </c>
      <c r="E9" s="16" t="s">
        <v>30</v>
      </c>
      <c r="F9" s="15">
        <f>_xlfn.COUNTIFS(D$3:D9,D9,A$3:A9,A9)</f>
        <v>1</v>
      </c>
      <c r="G9" s="16" t="s">
        <v>52</v>
      </c>
      <c r="H9" s="16" t="s">
        <v>42</v>
      </c>
      <c r="I9" s="16">
        <v>1</v>
      </c>
      <c r="J9" s="16" t="s">
        <v>33</v>
      </c>
      <c r="K9" s="16">
        <v>35</v>
      </c>
      <c r="L9" s="24" t="s">
        <v>34</v>
      </c>
      <c r="M9" s="24" t="s">
        <v>34</v>
      </c>
      <c r="N9" s="16" t="s">
        <v>34</v>
      </c>
      <c r="O9" s="24" t="s">
        <v>34</v>
      </c>
      <c r="P9" s="24" t="s">
        <v>35</v>
      </c>
      <c r="Q9" s="16" t="s">
        <v>36</v>
      </c>
      <c r="R9" s="16" t="s">
        <v>53</v>
      </c>
      <c r="S9" s="12"/>
      <c r="T9" s="21" t="s">
        <v>38</v>
      </c>
      <c r="U9" s="27">
        <v>1</v>
      </c>
      <c r="V9" s="17"/>
      <c r="W9" s="17"/>
      <c r="X9" s="28"/>
    </row>
    <row r="10" spans="1:24" s="2" customFormat="1" ht="60" customHeight="1">
      <c r="A10" s="13">
        <f t="shared" si="1"/>
        <v>52</v>
      </c>
      <c r="B10" s="17" t="s">
        <v>54</v>
      </c>
      <c r="C10" s="15">
        <f t="shared" si="2"/>
        <v>1</v>
      </c>
      <c r="D10" s="16" t="s">
        <v>55</v>
      </c>
      <c r="E10" s="16" t="s">
        <v>30</v>
      </c>
      <c r="F10" s="15">
        <f>_xlfn.COUNTIFS(D$3:D10,D10,A$3:A10,A10)</f>
        <v>1</v>
      </c>
      <c r="G10" s="16" t="s">
        <v>46</v>
      </c>
      <c r="H10" s="16" t="s">
        <v>42</v>
      </c>
      <c r="I10" s="24">
        <v>1</v>
      </c>
      <c r="J10" s="16" t="s">
        <v>33</v>
      </c>
      <c r="K10" s="24">
        <v>35</v>
      </c>
      <c r="L10" s="24" t="s">
        <v>34</v>
      </c>
      <c r="M10" s="24" t="s">
        <v>34</v>
      </c>
      <c r="N10" s="16" t="s">
        <v>34</v>
      </c>
      <c r="O10" s="24" t="s">
        <v>34</v>
      </c>
      <c r="P10" s="24" t="s">
        <v>35</v>
      </c>
      <c r="Q10" s="24" t="s">
        <v>36</v>
      </c>
      <c r="R10" s="16" t="s">
        <v>47</v>
      </c>
      <c r="S10" s="16"/>
      <c r="T10" s="24" t="s">
        <v>38</v>
      </c>
      <c r="U10" s="27">
        <v>1</v>
      </c>
      <c r="V10" s="17"/>
      <c r="W10" s="17"/>
      <c r="X10" s="28"/>
    </row>
    <row r="11" spans="1:24" s="2" customFormat="1" ht="57" customHeight="1">
      <c r="A11" s="13">
        <f t="shared" si="1"/>
        <v>52</v>
      </c>
      <c r="B11" s="17" t="s">
        <v>54</v>
      </c>
      <c r="C11" s="15">
        <f t="shared" si="2"/>
        <v>1</v>
      </c>
      <c r="D11" s="16" t="s">
        <v>55</v>
      </c>
      <c r="E11" s="16" t="s">
        <v>30</v>
      </c>
      <c r="F11" s="15">
        <f>_xlfn.COUNTIFS(D$3:D11,D11,A$3:A11,A11)</f>
        <v>2</v>
      </c>
      <c r="G11" s="16" t="s">
        <v>56</v>
      </c>
      <c r="H11" s="16" t="s">
        <v>42</v>
      </c>
      <c r="I11" s="24">
        <v>1</v>
      </c>
      <c r="J11" s="16" t="s">
        <v>33</v>
      </c>
      <c r="K11" s="24">
        <v>35</v>
      </c>
      <c r="L11" s="24" t="s">
        <v>34</v>
      </c>
      <c r="M11" s="24" t="s">
        <v>34</v>
      </c>
      <c r="N11" s="16" t="s">
        <v>34</v>
      </c>
      <c r="O11" s="24" t="s">
        <v>34</v>
      </c>
      <c r="P11" s="24" t="s">
        <v>35</v>
      </c>
      <c r="Q11" s="24" t="s">
        <v>36</v>
      </c>
      <c r="R11" s="16" t="s">
        <v>57</v>
      </c>
      <c r="S11" s="16"/>
      <c r="T11" s="24" t="s">
        <v>38</v>
      </c>
      <c r="U11" s="27">
        <v>1</v>
      </c>
      <c r="V11" s="17"/>
      <c r="W11" s="17"/>
      <c r="X11" s="28"/>
    </row>
    <row r="12" spans="1:24" s="2" customFormat="1" ht="57" customHeight="1">
      <c r="A12" s="13">
        <f t="shared" si="1"/>
        <v>52</v>
      </c>
      <c r="B12" s="17" t="s">
        <v>54</v>
      </c>
      <c r="C12" s="15">
        <f t="shared" si="2"/>
        <v>1</v>
      </c>
      <c r="D12" s="16" t="s">
        <v>55</v>
      </c>
      <c r="E12" s="16" t="s">
        <v>30</v>
      </c>
      <c r="F12" s="15">
        <f>_xlfn.COUNTIFS(D$3:D12,D12,A$3:A12,A12)</f>
        <v>3</v>
      </c>
      <c r="G12" s="16" t="s">
        <v>31</v>
      </c>
      <c r="H12" s="16" t="s">
        <v>32</v>
      </c>
      <c r="I12" s="24">
        <v>1</v>
      </c>
      <c r="J12" s="16" t="s">
        <v>58</v>
      </c>
      <c r="K12" s="24">
        <v>35</v>
      </c>
      <c r="L12" s="24" t="s">
        <v>34</v>
      </c>
      <c r="M12" s="24" t="s">
        <v>34</v>
      </c>
      <c r="N12" s="16" t="s">
        <v>34</v>
      </c>
      <c r="O12" s="24" t="s">
        <v>34</v>
      </c>
      <c r="P12" s="24" t="s">
        <v>59</v>
      </c>
      <c r="Q12" s="24" t="s">
        <v>34</v>
      </c>
      <c r="R12" s="16" t="s">
        <v>34</v>
      </c>
      <c r="S12" s="16"/>
      <c r="T12" s="24" t="s">
        <v>38</v>
      </c>
      <c r="U12" s="27">
        <v>1</v>
      </c>
      <c r="V12" s="17"/>
      <c r="W12" s="17"/>
      <c r="X12" s="28"/>
    </row>
    <row r="13" spans="1:24" s="2" customFormat="1" ht="57" customHeight="1">
      <c r="A13" s="13">
        <f t="shared" si="1"/>
        <v>53</v>
      </c>
      <c r="B13" s="17" t="s">
        <v>60</v>
      </c>
      <c r="C13" s="15">
        <f t="shared" si="2"/>
        <v>1</v>
      </c>
      <c r="D13" s="16" t="s">
        <v>61</v>
      </c>
      <c r="E13" s="16" t="s">
        <v>30</v>
      </c>
      <c r="F13" s="15">
        <f>_xlfn.COUNTIFS(D$3:D13,D13,A$3:A13,A13)</f>
        <v>1</v>
      </c>
      <c r="G13" s="16" t="s">
        <v>31</v>
      </c>
      <c r="H13" s="16" t="s">
        <v>32</v>
      </c>
      <c r="I13" s="24">
        <v>1</v>
      </c>
      <c r="J13" s="16" t="s">
        <v>33</v>
      </c>
      <c r="K13" s="24">
        <v>35</v>
      </c>
      <c r="L13" s="24" t="s">
        <v>34</v>
      </c>
      <c r="M13" s="24" t="s">
        <v>34</v>
      </c>
      <c r="N13" s="16" t="s">
        <v>34</v>
      </c>
      <c r="O13" s="24" t="s">
        <v>34</v>
      </c>
      <c r="P13" s="18" t="s">
        <v>35</v>
      </c>
      <c r="Q13" s="18" t="s">
        <v>36</v>
      </c>
      <c r="R13" s="16" t="s">
        <v>62</v>
      </c>
      <c r="S13" s="16"/>
      <c r="T13" s="24" t="s">
        <v>38</v>
      </c>
      <c r="U13" s="27">
        <v>1</v>
      </c>
      <c r="V13" s="17"/>
      <c r="W13" s="17"/>
      <c r="X13" s="28"/>
    </row>
    <row r="14" spans="1:24" s="2" customFormat="1" ht="66.75" customHeight="1">
      <c r="A14" s="13">
        <f t="shared" si="1"/>
        <v>54</v>
      </c>
      <c r="B14" s="17" t="s">
        <v>63</v>
      </c>
      <c r="C14" s="15">
        <f t="shared" si="2"/>
        <v>1</v>
      </c>
      <c r="D14" s="18" t="s">
        <v>64</v>
      </c>
      <c r="E14" s="16" t="s">
        <v>30</v>
      </c>
      <c r="F14" s="15">
        <f>_xlfn.COUNTIFS(D$3:D14,D14,A$3:A14,A14)</f>
        <v>1</v>
      </c>
      <c r="G14" s="18" t="s">
        <v>65</v>
      </c>
      <c r="H14" s="18" t="s">
        <v>42</v>
      </c>
      <c r="I14" s="18">
        <v>2</v>
      </c>
      <c r="J14" s="16" t="s">
        <v>33</v>
      </c>
      <c r="K14" s="18">
        <v>35</v>
      </c>
      <c r="L14" s="18" t="s">
        <v>66</v>
      </c>
      <c r="M14" s="18" t="s">
        <v>34</v>
      </c>
      <c r="N14" s="16" t="s">
        <v>34</v>
      </c>
      <c r="O14" s="18" t="s">
        <v>34</v>
      </c>
      <c r="P14" s="18" t="s">
        <v>35</v>
      </c>
      <c r="Q14" s="18" t="s">
        <v>36</v>
      </c>
      <c r="R14" s="18" t="s">
        <v>67</v>
      </c>
      <c r="S14" s="18"/>
      <c r="T14" s="18" t="s">
        <v>68</v>
      </c>
      <c r="U14" s="29">
        <v>1</v>
      </c>
      <c r="V14" s="17"/>
      <c r="W14" s="17"/>
      <c r="X14" s="28"/>
    </row>
    <row r="15" spans="1:24" s="2" customFormat="1" ht="66.75" customHeight="1">
      <c r="A15" s="13">
        <f t="shared" si="1"/>
        <v>54</v>
      </c>
      <c r="B15" s="17" t="s">
        <v>63</v>
      </c>
      <c r="C15" s="15">
        <f t="shared" si="2"/>
        <v>1</v>
      </c>
      <c r="D15" s="18" t="s">
        <v>64</v>
      </c>
      <c r="E15" s="16" t="s">
        <v>30</v>
      </c>
      <c r="F15" s="15">
        <f>_xlfn.COUNTIFS(D$3:D15,D15,A$3:A15,A15)</f>
        <v>2</v>
      </c>
      <c r="G15" s="18" t="s">
        <v>69</v>
      </c>
      <c r="H15" s="18" t="s">
        <v>42</v>
      </c>
      <c r="I15" s="18">
        <v>2</v>
      </c>
      <c r="J15" s="16" t="s">
        <v>33</v>
      </c>
      <c r="K15" s="18">
        <v>35</v>
      </c>
      <c r="L15" s="18" t="s">
        <v>70</v>
      </c>
      <c r="M15" s="18" t="s">
        <v>34</v>
      </c>
      <c r="N15" s="16" t="s">
        <v>34</v>
      </c>
      <c r="O15" s="18" t="s">
        <v>34</v>
      </c>
      <c r="P15" s="18" t="s">
        <v>35</v>
      </c>
      <c r="Q15" s="18" t="s">
        <v>36</v>
      </c>
      <c r="R15" s="18" t="s">
        <v>67</v>
      </c>
      <c r="S15" s="18"/>
      <c r="T15" s="18" t="s">
        <v>68</v>
      </c>
      <c r="U15" s="29">
        <v>1</v>
      </c>
      <c r="V15" s="17"/>
      <c r="W15" s="17"/>
      <c r="X15" s="28"/>
    </row>
    <row r="16" spans="1:24" s="2" customFormat="1" ht="57" customHeight="1">
      <c r="A16" s="13">
        <f t="shared" si="1"/>
        <v>54</v>
      </c>
      <c r="B16" s="17" t="s">
        <v>63</v>
      </c>
      <c r="C16" s="15">
        <f t="shared" si="2"/>
        <v>1</v>
      </c>
      <c r="D16" s="18" t="s">
        <v>64</v>
      </c>
      <c r="E16" s="16" t="s">
        <v>30</v>
      </c>
      <c r="F16" s="15">
        <f>_xlfn.COUNTIFS(D$3:D16,D16,A$3:A16,A16)</f>
        <v>3</v>
      </c>
      <c r="G16" s="18" t="s">
        <v>71</v>
      </c>
      <c r="H16" s="18" t="s">
        <v>42</v>
      </c>
      <c r="I16" s="18">
        <v>1</v>
      </c>
      <c r="J16" s="16" t="s">
        <v>33</v>
      </c>
      <c r="K16" s="18">
        <v>35</v>
      </c>
      <c r="L16" s="18" t="s">
        <v>34</v>
      </c>
      <c r="M16" s="18" t="s">
        <v>34</v>
      </c>
      <c r="N16" s="16" t="s">
        <v>34</v>
      </c>
      <c r="O16" s="18" t="s">
        <v>34</v>
      </c>
      <c r="P16" s="18" t="s">
        <v>35</v>
      </c>
      <c r="Q16" s="18" t="s">
        <v>36</v>
      </c>
      <c r="R16" s="18" t="s">
        <v>72</v>
      </c>
      <c r="S16" s="18"/>
      <c r="T16" s="18" t="s">
        <v>68</v>
      </c>
      <c r="U16" s="29">
        <v>1</v>
      </c>
      <c r="V16" s="17"/>
      <c r="W16" s="17"/>
      <c r="X16" s="28"/>
    </row>
    <row r="17" spans="1:24" s="2" customFormat="1" ht="105" customHeight="1">
      <c r="A17" s="13">
        <f t="shared" si="1"/>
        <v>54</v>
      </c>
      <c r="B17" s="17" t="s">
        <v>63</v>
      </c>
      <c r="C17" s="15">
        <f t="shared" si="2"/>
        <v>1</v>
      </c>
      <c r="D17" s="18" t="s">
        <v>64</v>
      </c>
      <c r="E17" s="16" t="s">
        <v>30</v>
      </c>
      <c r="F17" s="15">
        <f>_xlfn.COUNTIFS(D$3:D17,D17,A$3:A17,A17)</f>
        <v>4</v>
      </c>
      <c r="G17" s="18" t="s">
        <v>73</v>
      </c>
      <c r="H17" s="18" t="s">
        <v>42</v>
      </c>
      <c r="I17" s="18">
        <v>1</v>
      </c>
      <c r="J17" s="16" t="s">
        <v>33</v>
      </c>
      <c r="K17" s="18">
        <v>35</v>
      </c>
      <c r="L17" s="18" t="s">
        <v>34</v>
      </c>
      <c r="M17" s="18" t="s">
        <v>34</v>
      </c>
      <c r="N17" s="16" t="s">
        <v>34</v>
      </c>
      <c r="O17" s="18" t="s">
        <v>34</v>
      </c>
      <c r="P17" s="18" t="s">
        <v>35</v>
      </c>
      <c r="Q17" s="18" t="s">
        <v>36</v>
      </c>
      <c r="R17" s="18" t="s">
        <v>74</v>
      </c>
      <c r="S17" s="18"/>
      <c r="T17" s="18" t="s">
        <v>68</v>
      </c>
      <c r="U17" s="29">
        <v>1</v>
      </c>
      <c r="V17" s="17"/>
      <c r="W17" s="17"/>
      <c r="X17" s="28"/>
    </row>
    <row r="18" spans="1:24" s="2" customFormat="1" ht="45.75" customHeight="1">
      <c r="A18" s="13">
        <f t="shared" si="1"/>
        <v>54</v>
      </c>
      <c r="B18" s="17" t="s">
        <v>63</v>
      </c>
      <c r="C18" s="15">
        <f t="shared" si="2"/>
        <v>2</v>
      </c>
      <c r="D18" s="19" t="s">
        <v>75</v>
      </c>
      <c r="E18" s="16" t="s">
        <v>30</v>
      </c>
      <c r="F18" s="15">
        <f>_xlfn.COUNTIFS(D$3:D18,D18,A$3:A18,A18)</f>
        <v>1</v>
      </c>
      <c r="G18" s="19" t="s">
        <v>76</v>
      </c>
      <c r="H18" s="19" t="s">
        <v>42</v>
      </c>
      <c r="I18" s="19">
        <v>1</v>
      </c>
      <c r="J18" s="16" t="s">
        <v>33</v>
      </c>
      <c r="K18" s="19">
        <v>35</v>
      </c>
      <c r="L18" s="18" t="s">
        <v>34</v>
      </c>
      <c r="M18" s="19" t="s">
        <v>34</v>
      </c>
      <c r="N18" s="16" t="s">
        <v>34</v>
      </c>
      <c r="O18" s="19" t="s">
        <v>34</v>
      </c>
      <c r="P18" s="19" t="s">
        <v>35</v>
      </c>
      <c r="Q18" s="19" t="s">
        <v>36</v>
      </c>
      <c r="R18" s="19" t="s">
        <v>77</v>
      </c>
      <c r="S18" s="19"/>
      <c r="T18" s="19" t="s">
        <v>68</v>
      </c>
      <c r="U18" s="30">
        <v>1</v>
      </c>
      <c r="V18" s="17"/>
      <c r="W18" s="17"/>
      <c r="X18" s="28"/>
    </row>
    <row r="19" spans="1:24" s="2" customFormat="1" ht="78" customHeight="1">
      <c r="A19" s="13">
        <f t="shared" si="1"/>
        <v>54</v>
      </c>
      <c r="B19" s="17" t="s">
        <v>63</v>
      </c>
      <c r="C19" s="15">
        <f t="shared" si="2"/>
        <v>2</v>
      </c>
      <c r="D19" s="19" t="s">
        <v>75</v>
      </c>
      <c r="E19" s="16" t="s">
        <v>30</v>
      </c>
      <c r="F19" s="15">
        <f>_xlfn.COUNTIFS(D$3:D19,D19,A$3:A19,A19)</f>
        <v>2</v>
      </c>
      <c r="G19" s="19" t="s">
        <v>78</v>
      </c>
      <c r="H19" s="19" t="s">
        <v>42</v>
      </c>
      <c r="I19" s="19">
        <v>1</v>
      </c>
      <c r="J19" s="16" t="s">
        <v>33</v>
      </c>
      <c r="K19" s="19">
        <v>35</v>
      </c>
      <c r="L19" s="19" t="s">
        <v>66</v>
      </c>
      <c r="M19" s="19" t="s">
        <v>34</v>
      </c>
      <c r="N19" s="16" t="s">
        <v>34</v>
      </c>
      <c r="O19" s="19" t="s">
        <v>34</v>
      </c>
      <c r="P19" s="19" t="s">
        <v>79</v>
      </c>
      <c r="Q19" s="19" t="s">
        <v>80</v>
      </c>
      <c r="R19" s="19" t="s">
        <v>81</v>
      </c>
      <c r="S19" s="25" t="s">
        <v>82</v>
      </c>
      <c r="T19" s="19" t="s">
        <v>68</v>
      </c>
      <c r="U19" s="30">
        <v>1</v>
      </c>
      <c r="V19" s="16"/>
      <c r="W19" s="17"/>
      <c r="X19" s="16"/>
    </row>
    <row r="20" spans="1:24" s="2" customFormat="1" ht="78" customHeight="1">
      <c r="A20" s="13">
        <f t="shared" si="1"/>
        <v>54</v>
      </c>
      <c r="B20" s="17" t="s">
        <v>63</v>
      </c>
      <c r="C20" s="15">
        <f t="shared" si="2"/>
        <v>2</v>
      </c>
      <c r="D20" s="19" t="s">
        <v>75</v>
      </c>
      <c r="E20" s="16" t="s">
        <v>30</v>
      </c>
      <c r="F20" s="15">
        <f>_xlfn.COUNTIFS(D$3:D20,D20,A$3:A20,A20)</f>
        <v>3</v>
      </c>
      <c r="G20" s="19" t="s">
        <v>83</v>
      </c>
      <c r="H20" s="19" t="s">
        <v>42</v>
      </c>
      <c r="I20" s="19">
        <v>1</v>
      </c>
      <c r="J20" s="16" t="s">
        <v>33</v>
      </c>
      <c r="K20" s="19">
        <v>35</v>
      </c>
      <c r="L20" s="19" t="s">
        <v>70</v>
      </c>
      <c r="M20" s="19" t="s">
        <v>34</v>
      </c>
      <c r="N20" s="16" t="s">
        <v>34</v>
      </c>
      <c r="O20" s="19" t="s">
        <v>34</v>
      </c>
      <c r="P20" s="19" t="s">
        <v>79</v>
      </c>
      <c r="Q20" s="19" t="s">
        <v>80</v>
      </c>
      <c r="R20" s="19" t="s">
        <v>81</v>
      </c>
      <c r="S20" s="25" t="s">
        <v>82</v>
      </c>
      <c r="T20" s="19" t="s">
        <v>68</v>
      </c>
      <c r="U20" s="30">
        <v>1</v>
      </c>
      <c r="V20" s="16"/>
      <c r="W20" s="17"/>
      <c r="X20" s="16"/>
    </row>
    <row r="21" spans="1:24" s="3" customFormat="1" ht="120" customHeight="1">
      <c r="A21" s="13">
        <f t="shared" si="1"/>
        <v>54</v>
      </c>
      <c r="B21" s="17" t="s">
        <v>63</v>
      </c>
      <c r="C21" s="15">
        <f t="shared" si="2"/>
        <v>3</v>
      </c>
      <c r="D21" s="19" t="s">
        <v>84</v>
      </c>
      <c r="E21" s="21" t="s">
        <v>85</v>
      </c>
      <c r="F21" s="15">
        <f>_xlfn.COUNTIFS(D$3:D21,D21,A$3:A21,A21)</f>
        <v>1</v>
      </c>
      <c r="G21" s="19" t="s">
        <v>86</v>
      </c>
      <c r="H21" s="19" t="s">
        <v>42</v>
      </c>
      <c r="I21" s="19">
        <v>1</v>
      </c>
      <c r="J21" s="16" t="s">
        <v>33</v>
      </c>
      <c r="K21" s="19">
        <v>35</v>
      </c>
      <c r="L21" s="19" t="s">
        <v>34</v>
      </c>
      <c r="M21" s="19" t="s">
        <v>34</v>
      </c>
      <c r="N21" s="16" t="s">
        <v>34</v>
      </c>
      <c r="O21" s="19" t="s">
        <v>34</v>
      </c>
      <c r="P21" s="19" t="s">
        <v>79</v>
      </c>
      <c r="Q21" s="19" t="s">
        <v>80</v>
      </c>
      <c r="R21" s="19" t="s">
        <v>87</v>
      </c>
      <c r="S21" s="25" t="s">
        <v>88</v>
      </c>
      <c r="T21" s="19" t="s">
        <v>68</v>
      </c>
      <c r="U21" s="30">
        <v>1</v>
      </c>
      <c r="V21" s="16"/>
      <c r="W21" s="17"/>
      <c r="X21" s="16"/>
    </row>
    <row r="22" spans="1:24" s="3" customFormat="1" ht="85.5" customHeight="1">
      <c r="A22" s="13">
        <f t="shared" si="1"/>
        <v>54</v>
      </c>
      <c r="B22" s="17" t="s">
        <v>63</v>
      </c>
      <c r="C22" s="15">
        <f t="shared" si="2"/>
        <v>4</v>
      </c>
      <c r="D22" s="19" t="s">
        <v>89</v>
      </c>
      <c r="E22" s="21" t="s">
        <v>85</v>
      </c>
      <c r="F22" s="15">
        <f>_xlfn.COUNTIFS(D$3:D22,D22,A$3:A22,A22)</f>
        <v>1</v>
      </c>
      <c r="G22" s="19" t="s">
        <v>86</v>
      </c>
      <c r="H22" s="19" t="s">
        <v>42</v>
      </c>
      <c r="I22" s="19">
        <v>1</v>
      </c>
      <c r="J22" s="16" t="s">
        <v>33</v>
      </c>
      <c r="K22" s="19">
        <v>35</v>
      </c>
      <c r="L22" s="19" t="s">
        <v>34</v>
      </c>
      <c r="M22" s="19" t="s">
        <v>34</v>
      </c>
      <c r="N22" s="16" t="s">
        <v>34</v>
      </c>
      <c r="O22" s="19" t="s">
        <v>34</v>
      </c>
      <c r="P22" s="19" t="s">
        <v>79</v>
      </c>
      <c r="Q22" s="19" t="s">
        <v>80</v>
      </c>
      <c r="R22" s="19" t="s">
        <v>90</v>
      </c>
      <c r="S22" s="25" t="s">
        <v>88</v>
      </c>
      <c r="T22" s="19" t="s">
        <v>68</v>
      </c>
      <c r="U22" s="30">
        <v>1</v>
      </c>
      <c r="V22" s="16"/>
      <c r="W22" s="17"/>
      <c r="X22" s="16"/>
    </row>
    <row r="23" spans="1:24" s="3" customFormat="1" ht="72" customHeight="1">
      <c r="A23" s="13">
        <f t="shared" si="1"/>
        <v>54</v>
      </c>
      <c r="B23" s="17" t="s">
        <v>63</v>
      </c>
      <c r="C23" s="15">
        <f t="shared" si="2"/>
        <v>4</v>
      </c>
      <c r="D23" s="19" t="s">
        <v>89</v>
      </c>
      <c r="E23" s="21" t="s">
        <v>85</v>
      </c>
      <c r="F23" s="15">
        <f>_xlfn.COUNTIFS(D$3:D23,D23,A$3:A23,A23)</f>
        <v>2</v>
      </c>
      <c r="G23" s="19" t="s">
        <v>91</v>
      </c>
      <c r="H23" s="19" t="s">
        <v>42</v>
      </c>
      <c r="I23" s="19">
        <v>1</v>
      </c>
      <c r="J23" s="16" t="s">
        <v>33</v>
      </c>
      <c r="K23" s="20">
        <v>35</v>
      </c>
      <c r="L23" s="20" t="s">
        <v>34</v>
      </c>
      <c r="M23" s="20" t="s">
        <v>34</v>
      </c>
      <c r="N23" s="16" t="s">
        <v>34</v>
      </c>
      <c r="O23" s="19" t="s">
        <v>34</v>
      </c>
      <c r="P23" s="20" t="s">
        <v>35</v>
      </c>
      <c r="Q23" s="20" t="s">
        <v>36</v>
      </c>
      <c r="R23" s="20" t="s">
        <v>92</v>
      </c>
      <c r="S23" s="21" t="s">
        <v>93</v>
      </c>
      <c r="T23" s="19" t="s">
        <v>68</v>
      </c>
      <c r="U23" s="31">
        <v>1</v>
      </c>
      <c r="V23" s="16"/>
      <c r="W23" s="17"/>
      <c r="X23" s="16"/>
    </row>
    <row r="24" spans="1:24" s="3" customFormat="1" ht="72.75" customHeight="1">
      <c r="A24" s="13">
        <f t="shared" si="1"/>
        <v>54</v>
      </c>
      <c r="B24" s="17" t="s">
        <v>63</v>
      </c>
      <c r="C24" s="15">
        <f t="shared" si="2"/>
        <v>5</v>
      </c>
      <c r="D24" s="19" t="s">
        <v>94</v>
      </c>
      <c r="E24" s="21" t="s">
        <v>85</v>
      </c>
      <c r="F24" s="15">
        <f>_xlfn.COUNTIFS(D$3:D24,D24,A$3:A24,A24)</f>
        <v>1</v>
      </c>
      <c r="G24" s="19" t="s">
        <v>95</v>
      </c>
      <c r="H24" s="19" t="s">
        <v>42</v>
      </c>
      <c r="I24" s="19">
        <v>1</v>
      </c>
      <c r="J24" s="16" t="s">
        <v>33</v>
      </c>
      <c r="K24" s="20">
        <v>35</v>
      </c>
      <c r="L24" s="20" t="s">
        <v>34</v>
      </c>
      <c r="M24" s="20" t="s">
        <v>34</v>
      </c>
      <c r="N24" s="16" t="s">
        <v>34</v>
      </c>
      <c r="O24" s="19" t="s">
        <v>34</v>
      </c>
      <c r="P24" s="20" t="s">
        <v>35</v>
      </c>
      <c r="Q24" s="20" t="s">
        <v>36</v>
      </c>
      <c r="R24" s="20" t="s">
        <v>96</v>
      </c>
      <c r="S24" s="21"/>
      <c r="T24" s="19" t="s">
        <v>68</v>
      </c>
      <c r="U24" s="31">
        <v>1</v>
      </c>
      <c r="V24" s="16"/>
      <c r="W24" s="17"/>
      <c r="X24" s="16"/>
    </row>
    <row r="25" spans="1:24" s="3" customFormat="1" ht="99" customHeight="1">
      <c r="A25" s="13">
        <f t="shared" si="1"/>
        <v>54</v>
      </c>
      <c r="B25" s="17" t="s">
        <v>63</v>
      </c>
      <c r="C25" s="15">
        <f t="shared" si="2"/>
        <v>6</v>
      </c>
      <c r="D25" s="19" t="s">
        <v>97</v>
      </c>
      <c r="E25" s="21" t="s">
        <v>85</v>
      </c>
      <c r="F25" s="15">
        <f>_xlfn.COUNTIFS(D$3:D25,D25,A$3:A25,A25)</f>
        <v>1</v>
      </c>
      <c r="G25" s="19" t="s">
        <v>98</v>
      </c>
      <c r="H25" s="19" t="s">
        <v>42</v>
      </c>
      <c r="I25" s="19">
        <v>1</v>
      </c>
      <c r="J25" s="16" t="s">
        <v>33</v>
      </c>
      <c r="K25" s="20">
        <v>35</v>
      </c>
      <c r="L25" s="20" t="s">
        <v>34</v>
      </c>
      <c r="M25" s="20" t="s">
        <v>34</v>
      </c>
      <c r="N25" s="16" t="s">
        <v>34</v>
      </c>
      <c r="O25" s="19" t="s">
        <v>34</v>
      </c>
      <c r="P25" s="20" t="s">
        <v>79</v>
      </c>
      <c r="Q25" s="20" t="s">
        <v>80</v>
      </c>
      <c r="R25" s="20" t="s">
        <v>99</v>
      </c>
      <c r="S25" s="21" t="s">
        <v>82</v>
      </c>
      <c r="T25" s="20" t="s">
        <v>68</v>
      </c>
      <c r="U25" s="31">
        <v>1</v>
      </c>
      <c r="V25" s="16"/>
      <c r="W25" s="17"/>
      <c r="X25" s="16"/>
    </row>
    <row r="26" spans="1:24" s="3" customFormat="1" ht="118.5" customHeight="1">
      <c r="A26" s="13">
        <f t="shared" si="1"/>
        <v>54</v>
      </c>
      <c r="B26" s="17" t="s">
        <v>63</v>
      </c>
      <c r="C26" s="15">
        <f t="shared" si="2"/>
        <v>7</v>
      </c>
      <c r="D26" s="20" t="s">
        <v>100</v>
      </c>
      <c r="E26" s="21" t="s">
        <v>85</v>
      </c>
      <c r="F26" s="15">
        <f>_xlfn.COUNTIFS(D$3:D26,D26,A$3:A26,A26)</f>
        <v>1</v>
      </c>
      <c r="G26" s="20" t="s">
        <v>86</v>
      </c>
      <c r="H26" s="20" t="s">
        <v>42</v>
      </c>
      <c r="I26" s="20">
        <v>1</v>
      </c>
      <c r="J26" s="16" t="s">
        <v>33</v>
      </c>
      <c r="K26" s="20">
        <v>35</v>
      </c>
      <c r="L26" s="20" t="s">
        <v>34</v>
      </c>
      <c r="M26" s="20" t="s">
        <v>34</v>
      </c>
      <c r="N26" s="16" t="s">
        <v>34</v>
      </c>
      <c r="O26" s="19" t="s">
        <v>34</v>
      </c>
      <c r="P26" s="20" t="s">
        <v>79</v>
      </c>
      <c r="Q26" s="20" t="s">
        <v>80</v>
      </c>
      <c r="R26" s="20" t="s">
        <v>87</v>
      </c>
      <c r="S26" s="21" t="s">
        <v>88</v>
      </c>
      <c r="T26" s="20" t="s">
        <v>68</v>
      </c>
      <c r="U26" s="31">
        <v>1</v>
      </c>
      <c r="V26" s="17"/>
      <c r="W26" s="17"/>
      <c r="X26" s="16"/>
    </row>
  </sheetData>
  <sheetProtection password="C6FB" sheet="1" objects="1" selectLockedCells="1" selectUnlockedCells="1"/>
  <mergeCells count="16">
    <mergeCell ref="A1:X1"/>
    <mergeCell ref="A2:X2"/>
    <mergeCell ref="K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X3:X4"/>
  </mergeCells>
  <printOptions horizontalCentered="1"/>
  <pageMargins left="0.16111111111111112" right="0.16111111111111112" top="0.60625" bottom="0.40902777777777777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2020-08-04T09:37:34Z</dcterms:created>
  <dcterms:modified xsi:type="dcterms:W3CDTF">2023-03-27T18:09:29Z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3892B66B9DE44A998CE06B1D52C1EA91</vt:lpwstr>
  </property>
  <property fmtid="{D5CDD505-2E9C-101B-9397-08002B2CF9AE}" pid="4" name="퀀_generated_2.-2147483648">
    <vt:i4>2052</vt:i4>
  </property>
</Properties>
</file>