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Sheet1!$A$3:$L$152</definedName>
  </definedNames>
  <calcPr calcId="144525"/>
</workbook>
</file>

<file path=xl/sharedStrings.xml><?xml version="1.0" encoding="utf-8"?>
<sst xmlns="http://schemas.openxmlformats.org/spreadsheetml/2006/main" count="366" uniqueCount="241">
  <si>
    <t>附件：</t>
  </si>
  <si>
    <t>阿勒泰地区2022年面向社会公开招聘事业单位工作人员
笔试、面试成绩汇总表</t>
  </si>
  <si>
    <t>序号</t>
  </si>
  <si>
    <t>岗位代码</t>
  </si>
  <si>
    <t>招聘名额</t>
  </si>
  <si>
    <t>报考单位</t>
  </si>
  <si>
    <t>身份证</t>
  </si>
  <si>
    <t>笔试面试成绩比例</t>
  </si>
  <si>
    <t>笔试成绩</t>
  </si>
  <si>
    <t>笔试最终成绩</t>
  </si>
  <si>
    <t>面试成绩</t>
  </si>
  <si>
    <t>面试最终成绩</t>
  </si>
  <si>
    <t>总成绩</t>
  </si>
  <si>
    <t>名次</t>
  </si>
  <si>
    <t>220904001</t>
  </si>
  <si>
    <t>1</t>
  </si>
  <si>
    <t>阿勒泰地区互联网信息办公室-阿勒泰地区信息化发展中心</t>
  </si>
  <si>
    <t>411081********6660</t>
  </si>
  <si>
    <t>4:6</t>
  </si>
  <si>
    <t>654322********271X</t>
  </si>
  <si>
    <t>654324********3013</t>
  </si>
  <si>
    <t>缺考</t>
  </si>
  <si>
    <t>220904002</t>
  </si>
  <si>
    <t>阿勒泰地区文化体育广播电视和旅游局-阿勒泰地区文博院</t>
  </si>
  <si>
    <t>654321********0021</t>
  </si>
  <si>
    <t>5:5</t>
  </si>
  <si>
    <t>654301********0049</t>
  </si>
  <si>
    <t>阿勒泰地区商务局-中国国际贸易促进委员会阿勒泰地区支会秘书处（阿勒泰国际商会）</t>
  </si>
  <si>
    <t>654301********0041</t>
  </si>
  <si>
    <t>654301********2227</t>
  </si>
  <si>
    <t>652201********2928</t>
  </si>
  <si>
    <t>220904004</t>
  </si>
  <si>
    <t>阿勒泰地区司法局-阿勒泰地区法律援助中心</t>
  </si>
  <si>
    <t>654301********632X</t>
  </si>
  <si>
    <t>654301********3524</t>
  </si>
  <si>
    <t>阿勒泰地区喀纳斯景区管理委员会-喀纳斯景区土地储备中心</t>
  </si>
  <si>
    <t>654324********0012</t>
  </si>
  <si>
    <t>654325********0927</t>
  </si>
  <si>
    <t>654301********2215</t>
  </si>
  <si>
    <t>220904006</t>
  </si>
  <si>
    <t>654301********0849</t>
  </si>
  <si>
    <t>654321********052X</t>
  </si>
  <si>
    <t>654301********1544</t>
  </si>
  <si>
    <t>阿勒泰地区大数据发展服务中心-阿勒泰地区大数据发展服务中心</t>
  </si>
  <si>
    <t>320721********1419</t>
  </si>
  <si>
    <t>654324********0023</t>
  </si>
  <si>
    <t>652323********0812</t>
  </si>
  <si>
    <t>220904008</t>
  </si>
  <si>
    <t>阿勒泰地区自然资源局-阿勒泰地区自然资源勘测规划院</t>
  </si>
  <si>
    <t>654323********2925</t>
  </si>
  <si>
    <t>654301********0028</t>
  </si>
  <si>
    <t>阿勒泰地区自然资源局-阿勒泰地区不动产登记中心</t>
  </si>
  <si>
    <t>654301********2914</t>
  </si>
  <si>
    <t>654301********1511</t>
  </si>
  <si>
    <t>654326********2548</t>
  </si>
  <si>
    <r>
      <rPr>
        <sz val="12"/>
        <rFont val="宋体"/>
        <charset val="134"/>
        <scheme val="major"/>
      </rPr>
      <t>阿勒泰地区自然资源局</t>
    </r>
    <r>
      <rPr>
        <sz val="12"/>
        <rFont val="宋体"/>
        <charset val="0"/>
        <scheme val="major"/>
      </rPr>
      <t>-</t>
    </r>
    <r>
      <rPr>
        <sz val="12"/>
        <rFont val="宋体"/>
        <charset val="134"/>
        <scheme val="major"/>
      </rPr>
      <t>阿勒泰地区不动产登记中心</t>
    </r>
  </si>
  <si>
    <t>652323********1127</t>
  </si>
  <si>
    <t>220904011</t>
  </si>
  <si>
    <t>阿勒泰地区卫生健康委员会-阿勒泰地区妇幼保健院</t>
  </si>
  <si>
    <t>622628********3080</t>
  </si>
  <si>
    <t>3:7</t>
  </si>
  <si>
    <t>654324********0028</t>
  </si>
  <si>
    <t>654326********0042</t>
  </si>
  <si>
    <t>220904012</t>
  </si>
  <si>
    <t>阿勒泰福海工业园区管理委员会-阿勒泰福海工业园区管理委员会</t>
  </si>
  <si>
    <t>654323********0528</t>
  </si>
  <si>
    <t>140430********5216</t>
  </si>
  <si>
    <t>220904013</t>
  </si>
  <si>
    <t>654324********2524</t>
  </si>
  <si>
    <t>654323********232X</t>
  </si>
  <si>
    <t>654325********0511</t>
  </si>
  <si>
    <t>654326********0525</t>
  </si>
  <si>
    <t>阿勒泰地区卫生健康委员会-阿勒泰地区120急救指挥中心</t>
  </si>
  <si>
    <t>654321********0524</t>
  </si>
  <si>
    <t>652822********2021</t>
  </si>
  <si>
    <t>2</t>
  </si>
  <si>
    <t>阿勒泰地区卫生健康委员会-阿勒泰地区人民医院</t>
  </si>
  <si>
    <t>654321********0531</t>
  </si>
  <si>
    <t>654321********0522</t>
  </si>
  <si>
    <t>654324********102X</t>
  </si>
  <si>
    <t>654301********0021</t>
  </si>
  <si>
    <t>412327********372X</t>
  </si>
  <si>
    <t>654301********3536</t>
  </si>
  <si>
    <t>220904017</t>
  </si>
  <si>
    <t>阿勒泰地区水利局-阿勒泰地区萨尔托海水库管理处</t>
  </si>
  <si>
    <t>654324********2016</t>
  </si>
  <si>
    <t>654322********2715</t>
  </si>
  <si>
    <t>220904018</t>
  </si>
  <si>
    <r>
      <rPr>
        <sz val="12"/>
        <rFont val="宋体"/>
        <charset val="134"/>
        <scheme val="major"/>
      </rPr>
      <t>阿勒泰地区水利局</t>
    </r>
    <r>
      <rPr>
        <sz val="12"/>
        <rFont val="宋体"/>
        <charset val="0"/>
        <scheme val="major"/>
      </rPr>
      <t>-</t>
    </r>
    <r>
      <rPr>
        <sz val="12"/>
        <rFont val="宋体"/>
        <charset val="134"/>
        <scheme val="major"/>
      </rPr>
      <t>阿勒泰地区萨尔托海水库管理处</t>
    </r>
  </si>
  <si>
    <t>612328********1211</t>
  </si>
  <si>
    <t>220904020</t>
  </si>
  <si>
    <t>阿勒泰地区教育局-阿勒泰畜牧兽医职业学校（福海校区）</t>
  </si>
  <si>
    <t>371325********2743</t>
  </si>
  <si>
    <t>654321********0072</t>
  </si>
  <si>
    <t>220904021</t>
  </si>
  <si>
    <t>654326********0029</t>
  </si>
  <si>
    <t>654326********3046</t>
  </si>
  <si>
    <t>620522********1727</t>
  </si>
  <si>
    <t>阿勒泰地区教育局-阿勒泰地区卫生学校</t>
  </si>
  <si>
    <t>654322********1226</t>
  </si>
  <si>
    <t>654323********0018</t>
  </si>
  <si>
    <t>220904024</t>
  </si>
  <si>
    <t>阿勒泰地区消防救援支队-阿勒泰地区消防救援支队机关</t>
  </si>
  <si>
    <t>654324********1011</t>
  </si>
  <si>
    <t>654326********0013</t>
  </si>
  <si>
    <t>654322********0726</t>
  </si>
  <si>
    <t>220904025</t>
  </si>
  <si>
    <t>阿勒泰地区消防救援支队-富蕴县消防救援大队</t>
  </si>
  <si>
    <t>654301********0845</t>
  </si>
  <si>
    <t>654322********4227</t>
  </si>
  <si>
    <t>220904026</t>
  </si>
  <si>
    <t>阿勒泰地区应急管理局-地区自然灾害综合监测预警中心</t>
  </si>
  <si>
    <t>654326********3021</t>
  </si>
  <si>
    <t>654301********6024</t>
  </si>
  <si>
    <t>654326********0528</t>
  </si>
  <si>
    <t>220904027</t>
  </si>
  <si>
    <r>
      <rPr>
        <sz val="12"/>
        <rFont val="宋体"/>
        <charset val="134"/>
        <scheme val="major"/>
      </rPr>
      <t>阿勒泰地区阿勒泰市融媒体中心</t>
    </r>
    <r>
      <rPr>
        <sz val="12"/>
        <rFont val="宋体"/>
        <charset val="0"/>
        <scheme val="major"/>
      </rPr>
      <t>-</t>
    </r>
    <r>
      <rPr>
        <sz val="12"/>
        <rFont val="宋体"/>
        <charset val="134"/>
        <scheme val="major"/>
      </rPr>
      <t>阿勒泰市融媒体中心</t>
    </r>
  </si>
  <si>
    <t>654222********0724</t>
  </si>
  <si>
    <t>220904028</t>
  </si>
  <si>
    <t>654301********6645</t>
  </si>
  <si>
    <t>220904030</t>
  </si>
  <si>
    <t>阿勒泰地区阿勒泰市团结路街道办事处-阿勒泰市团结路街道党群服务中心</t>
  </si>
  <si>
    <t>622425********7333</t>
  </si>
  <si>
    <t>623021********5512</t>
  </si>
  <si>
    <t>659001********3216</t>
  </si>
  <si>
    <t>阿勒泰地区阿勒泰市恰秀路街道办事处-阿勒泰市恰秀路街道党群服务中心</t>
  </si>
  <si>
    <t>654324********0528</t>
  </si>
  <si>
    <t>654321********3247</t>
  </si>
  <si>
    <t>654301********0445</t>
  </si>
  <si>
    <t>阿勒泰地区阿勒泰市阿苇滩镇人民政府-阿勒泰市阿苇滩镇综合行政执法队</t>
  </si>
  <si>
    <t>654324********2527</t>
  </si>
  <si>
    <t>654301********0412</t>
  </si>
  <si>
    <t>652323********0026</t>
  </si>
  <si>
    <t>阿勒泰地区阿勒泰市切木尔切克镇人民政府-阿勒泰市切木尔切克镇文体广电旅游服务中心</t>
  </si>
  <si>
    <t>654301********0415</t>
  </si>
  <si>
    <t>654323********0043</t>
  </si>
  <si>
    <t>320721********1424</t>
  </si>
  <si>
    <t xml:space="preserve">220904034
</t>
  </si>
  <si>
    <t>阿勒泰地区阿勒泰市汗德尕特蒙古族乡人民政府-阿勒泰市汗德尕特蒙古族乡社会保障（民政）服务中心（阿勒泰市汗德尕特蒙古族乡退役军人服务站）</t>
  </si>
  <si>
    <t>654323********3314</t>
  </si>
  <si>
    <t>654323********2948</t>
  </si>
  <si>
    <t>654324********1021</t>
  </si>
  <si>
    <t>654301********0446</t>
  </si>
  <si>
    <t>654323********1919</t>
  </si>
  <si>
    <t>阿勒泰地区阿勒泰市切尔克齐乡人民政府-阿勒泰市切尔克齐乡社会保障（民政）服务中心（阿勒泰市切尔克齐乡退役军人服务站）</t>
  </si>
  <si>
    <t>654323********3380</t>
  </si>
  <si>
    <t>654223********3422</t>
  </si>
  <si>
    <t>阿勒泰地区布尔津县卫生健康委员会-布尔津县人民医院</t>
  </si>
  <si>
    <t>412828********4253</t>
  </si>
  <si>
    <r>
      <rPr>
        <sz val="12"/>
        <rFont val="宋体"/>
        <charset val="134"/>
        <scheme val="major"/>
      </rPr>
      <t>阿勒泰地区布尔津县应急管理局</t>
    </r>
    <r>
      <rPr>
        <sz val="12"/>
        <rFont val="宋体"/>
        <charset val="0"/>
        <scheme val="major"/>
      </rPr>
      <t>-</t>
    </r>
    <r>
      <rPr>
        <sz val="12"/>
        <rFont val="宋体"/>
        <charset val="134"/>
        <scheme val="major"/>
      </rPr>
      <t>布尔津县自然灾害综合监测预警中心</t>
    </r>
  </si>
  <si>
    <t>410108********0119</t>
  </si>
  <si>
    <t>阿勒泰地区布尔津县审计局-布尔津县经济责任审计中心</t>
  </si>
  <si>
    <t>654326********0034</t>
  </si>
  <si>
    <t>341222********7262</t>
  </si>
  <si>
    <t>654321********0016</t>
  </si>
  <si>
    <t>654322********0046</t>
  </si>
  <si>
    <t>610624********4233</t>
  </si>
  <si>
    <t>阿勒泰地区布尔津县委员会机构编制委员会办公室-布尔津县委编办电子政务中心</t>
  </si>
  <si>
    <t>622626********4923</t>
  </si>
  <si>
    <t>654301********262X</t>
  </si>
  <si>
    <t>522325********3620</t>
  </si>
  <si>
    <t>阿勒泰地区布尔津县教育局-布尔津县教育会计核算中心</t>
  </si>
  <si>
    <t>654321********0018</t>
  </si>
  <si>
    <t>654321********1521</t>
  </si>
  <si>
    <t>阿勒泰地区布尔津县禾木哈纳斯蒙古族乡-布尔津县禾木哈纳斯蒙古族乡综合行政执法队</t>
  </si>
  <si>
    <t>654301********3529</t>
  </si>
  <si>
    <t>622727********3512</t>
  </si>
  <si>
    <t>654301********3516</t>
  </si>
  <si>
    <t>阿勒泰地区布尔津县阔斯特克镇-布尔津县阔斯特克镇党群服务中心</t>
  </si>
  <si>
    <t>654301********0840</t>
  </si>
  <si>
    <t>654321********1529</t>
  </si>
  <si>
    <t>654321********0525</t>
  </si>
  <si>
    <t>阿勒泰地区布尔津县布尔津镇-布尔津县布尔津镇综合行政执法队</t>
  </si>
  <si>
    <t>654321********0019</t>
  </si>
  <si>
    <t>654324********1527</t>
  </si>
  <si>
    <t>513901********4143</t>
  </si>
  <si>
    <t>阿勒泰地区布尔津县阔斯特克镇-布尔津县阔斯特克镇综合行政执法队</t>
  </si>
  <si>
    <t>654301********0440</t>
  </si>
  <si>
    <t>654321********0028</t>
  </si>
  <si>
    <t>654301********1226</t>
  </si>
  <si>
    <t>阿勒泰地区布尔津县冲乎尔镇-布尔津县冲乎尔镇综合行政执法队</t>
  </si>
  <si>
    <t>654321********0013</t>
  </si>
  <si>
    <t>654321********2018</t>
  </si>
  <si>
    <t>654301********1523</t>
  </si>
  <si>
    <t>220904047</t>
  </si>
  <si>
    <t>阿勒泰地区哈巴河县-哈巴河县人民医院（差额）</t>
  </si>
  <si>
    <t>620525********1012</t>
  </si>
  <si>
    <t>622424********5010</t>
  </si>
  <si>
    <t>654324********303X</t>
  </si>
  <si>
    <t>622723********2213</t>
  </si>
  <si>
    <t>510824********2903</t>
  </si>
  <si>
    <t>622726********0245</t>
  </si>
  <si>
    <t>220904048</t>
  </si>
  <si>
    <t>654326********1029</t>
  </si>
  <si>
    <t>652122********3215</t>
  </si>
  <si>
    <t>220904050</t>
  </si>
  <si>
    <t>阿勒泰地区
哈巴河县-哈巴河县萨尔塔木乡综合行政执法队</t>
  </si>
  <si>
    <t>411424********3719</t>
  </si>
  <si>
    <t>654301********0012</t>
  </si>
  <si>
    <t>610124********3325</t>
  </si>
  <si>
    <r>
      <rPr>
        <sz val="12"/>
        <rFont val="宋体"/>
        <charset val="134"/>
        <scheme val="major"/>
      </rPr>
      <t>阿勒泰地区吉木乃县</t>
    </r>
    <r>
      <rPr>
        <sz val="12"/>
        <rFont val="宋体"/>
        <charset val="0"/>
        <scheme val="major"/>
      </rPr>
      <t>-</t>
    </r>
    <r>
      <rPr>
        <sz val="12"/>
        <rFont val="宋体"/>
        <charset val="134"/>
        <scheme val="major"/>
      </rPr>
      <t>吉木乃县巡逻防控大队</t>
    </r>
  </si>
  <si>
    <t>654325********0713</t>
  </si>
  <si>
    <t>220904052</t>
  </si>
  <si>
    <t>阿勒泰地区吉木乃县-吉木乃县融媒体中心</t>
  </si>
  <si>
    <t>654301********0025</t>
  </si>
  <si>
    <t>371327********0014</t>
  </si>
  <si>
    <t>654226********182X</t>
  </si>
  <si>
    <t>阿勒泰地区吉木乃县-吉木乃县环卫队</t>
  </si>
  <si>
    <t>654323********0020</t>
  </si>
  <si>
    <t>654322********4215</t>
  </si>
  <si>
    <t>220904054</t>
  </si>
  <si>
    <t>阿勒泰地区吉木乃县-吉木乃县边防事务协调保障中心</t>
  </si>
  <si>
    <t>652825********3912</t>
  </si>
  <si>
    <t>654326********0035</t>
  </si>
  <si>
    <t>220904055</t>
  </si>
  <si>
    <t>阿勒泰地区富蕴县克孜勒希力克乡-富蕴县克孜勒希力克乡社会保障(民政）服务中心</t>
  </si>
  <si>
    <t>652829********0068</t>
  </si>
  <si>
    <t>654301********0417</t>
  </si>
  <si>
    <t>654322********1622</t>
  </si>
  <si>
    <t>220904056</t>
  </si>
  <si>
    <t>阿勒泰地区富蕴县库尔特乡-富蕴县库尔特乡农业（畜牧业）发展服务中心</t>
  </si>
  <si>
    <t>500101********9460</t>
  </si>
  <si>
    <t>622322********2412</t>
  </si>
  <si>
    <t>阿勒泰地区富蕴县杜热镇-富蕴县杜热镇人口与计划生育生殖健康服务站</t>
  </si>
  <si>
    <t>654322********2723</t>
  </si>
  <si>
    <t>654323********3340</t>
  </si>
  <si>
    <t>654322********1927</t>
  </si>
  <si>
    <t>220904058</t>
  </si>
  <si>
    <t>阿勒泰地区青河县查干郭勒乡人民政府-青河县查干郭勒乡社会保障（民政）服务中心</t>
  </si>
  <si>
    <t>654322********0710</t>
  </si>
  <si>
    <t>500101********9633</t>
  </si>
  <si>
    <t>阿勒泰地区青河县查干郭勒乡人民政府-青河县查干郭勒乡村镇规划建设发展中心</t>
  </si>
  <si>
    <t>220882********3316</t>
  </si>
  <si>
    <t>654325********031X</t>
  </si>
  <si>
    <t>412724********7951</t>
  </si>
  <si>
    <t>654325********0020</t>
  </si>
  <si>
    <t>阿勒泰地区青河县萨尔托海乡人民政府-青河县萨尔托海乡农业（畜牧业）发展服务中心</t>
  </si>
  <si>
    <t>654325********0327</t>
  </si>
  <si>
    <t>654322********0035</t>
  </si>
  <si>
    <t>阿勒泰地区青河县青河镇人民政府-青河县青河镇农村合作经济（统计）发展中心</t>
  </si>
  <si>
    <t>654325********072X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</si>
</sst>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22"/>
      <name val="黑体"/>
      <charset val="134"/>
    </font>
    <font>
      <b/>
      <sz val="14"/>
      <name val="宋体"/>
      <charset val="134"/>
    </font>
    <font>
      <b/>
      <sz val="14"/>
      <name val="方正书宋_GBK"/>
      <charset val="134"/>
    </font>
    <font>
      <sz val="14"/>
      <name val="宋体"/>
      <charset val="0"/>
      <scheme val="major"/>
    </font>
    <font>
      <sz val="12"/>
      <name val="宋体"/>
      <charset val="134"/>
      <scheme val="major"/>
    </font>
    <font>
      <sz val="12"/>
      <name val="宋体"/>
      <charset val="0"/>
      <scheme val="maj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2" fillId="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4" fillId="16" borderId="10" applyNumberFormat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28" fillId="16" borderId="11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5" fillId="18" borderId="11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</cellStyleXfs>
  <cellXfs count="52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3" fillId="0" borderId="0" xfId="0" applyFont="true" applyFill="true"/>
    <xf numFmtId="0" fontId="4" fillId="0" borderId="0" xfId="0" applyFont="true" applyFill="true" applyBorder="true" applyAlignment="true" applyProtection="true">
      <alignment vertical="center"/>
      <protection locked="false"/>
    </xf>
    <xf numFmtId="0" fontId="4" fillId="0" borderId="0" xfId="0" applyFont="true" applyFill="true" applyBorder="true" applyAlignment="true">
      <alignment vertical="center"/>
    </xf>
    <xf numFmtId="0" fontId="0" fillId="0" borderId="0" xfId="0" applyFill="true"/>
    <xf numFmtId="0" fontId="1" fillId="0" borderId="0" xfId="0" applyFont="true" applyFill="true" applyAlignment="true">
      <alignment horizontal="left"/>
    </xf>
    <xf numFmtId="0" fontId="5" fillId="0" borderId="0" xfId="0" applyFont="true" applyFill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2" xfId="0" applyFont="true" applyFill="true" applyBorder="true" applyAlignment="true" applyProtection="true">
      <alignment horizontal="center" vertical="center" wrapText="true"/>
    </xf>
    <xf numFmtId="0" fontId="9" fillId="0" borderId="3" xfId="0" applyFont="true" applyFill="true" applyBorder="true" applyAlignment="true" applyProtection="true">
      <alignment horizontal="center" vertical="center" wrapText="true"/>
    </xf>
    <xf numFmtId="0" fontId="9" fillId="0" borderId="4" xfId="0" applyFont="true" applyFill="true" applyBorder="true" applyAlignment="true" applyProtection="true">
      <alignment horizontal="center" vertical="center" wrapText="true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</xf>
    <xf numFmtId="49" fontId="8" fillId="0" borderId="3" xfId="0" applyNumberFormat="true" applyFont="true" applyFill="true" applyBorder="true" applyAlignment="true" applyProtection="true">
      <alignment horizontal="center" vertical="center" wrapText="true"/>
    </xf>
    <xf numFmtId="49" fontId="8" fillId="0" borderId="4" xfId="0" applyNumberFormat="true" applyFont="true" applyFill="true" applyBorder="true" applyAlignment="true" applyProtection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9" fillId="0" borderId="2" xfId="0" applyFont="true" applyFill="true" applyBorder="true" applyAlignment="true">
      <alignment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NumberFormat="true" applyFont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2"/>
  <sheetViews>
    <sheetView tabSelected="1" zoomScale="80" zoomScaleNormal="80" workbookViewId="0">
      <pane ySplit="3" topLeftCell="A4" activePane="bottomLeft" state="frozen"/>
      <selection/>
      <selection pane="bottomLeft" activeCell="N7" sqref="N7"/>
    </sheetView>
  </sheetViews>
  <sheetFormatPr defaultColWidth="9" defaultRowHeight="13.5"/>
  <cols>
    <col min="1" max="1" width="5.625" style="6" customWidth="true"/>
    <col min="2" max="2" width="9.68333333333333" style="6" customWidth="true"/>
    <col min="3" max="3" width="6.56666666666667" style="6" customWidth="true"/>
    <col min="4" max="4" width="22.3416666666667" style="6" customWidth="true"/>
    <col min="5" max="5" width="27.9583333333333" style="6" customWidth="true"/>
    <col min="6" max="11" width="9" style="6"/>
    <col min="12" max="12" width="5.875" style="6" customWidth="true"/>
    <col min="13" max="16383" width="9" style="6"/>
    <col min="16384" max="16384" width="20.3083333333333" style="6"/>
  </cols>
  <sheetData>
    <row r="1" s="1" customFormat="true" ht="28" customHeight="true" spans="1:2">
      <c r="A1" s="7" t="s">
        <v>0</v>
      </c>
      <c r="B1" s="7"/>
    </row>
    <row r="2" ht="62" customHeight="true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true" ht="59" customHeight="true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34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3" customFormat="true" ht="29" customHeight="true" spans="1:12">
      <c r="A4" s="11">
        <v>1</v>
      </c>
      <c r="B4" s="12" t="s">
        <v>14</v>
      </c>
      <c r="C4" s="12" t="s">
        <v>15</v>
      </c>
      <c r="D4" s="13" t="s">
        <v>16</v>
      </c>
      <c r="E4" s="35" t="s">
        <v>17</v>
      </c>
      <c r="F4" s="16" t="s">
        <v>18</v>
      </c>
      <c r="G4" s="36">
        <v>124</v>
      </c>
      <c r="H4" s="37">
        <f>G4/2*0.4</f>
        <v>24.8</v>
      </c>
      <c r="I4" s="41">
        <v>81.5</v>
      </c>
      <c r="J4" s="37">
        <f>I4*0.6</f>
        <v>48.9</v>
      </c>
      <c r="K4" s="37">
        <f t="shared" ref="K4:K24" si="0">H4+J4</f>
        <v>73.7</v>
      </c>
      <c r="L4" s="36">
        <v>1</v>
      </c>
    </row>
    <row r="5" s="3" customFormat="true" ht="29" customHeight="true" spans="1:12">
      <c r="A5" s="11">
        <v>2</v>
      </c>
      <c r="B5" s="12"/>
      <c r="C5" s="12"/>
      <c r="D5" s="14"/>
      <c r="E5" s="35" t="s">
        <v>19</v>
      </c>
      <c r="F5" s="17"/>
      <c r="G5" s="36">
        <v>124.5</v>
      </c>
      <c r="H5" s="37">
        <f>(G5/2)*0.4</f>
        <v>24.9</v>
      </c>
      <c r="I5" s="41">
        <v>78.6</v>
      </c>
      <c r="J5" s="37">
        <f>I5*0.6</f>
        <v>47.16</v>
      </c>
      <c r="K5" s="37">
        <f t="shared" si="0"/>
        <v>72.06</v>
      </c>
      <c r="L5" s="36">
        <v>2</v>
      </c>
    </row>
    <row r="6" s="3" customFormat="true" ht="29" customHeight="true" spans="1:12">
      <c r="A6" s="11">
        <v>3</v>
      </c>
      <c r="B6" s="12"/>
      <c r="C6" s="12"/>
      <c r="D6" s="15"/>
      <c r="E6" s="35" t="s">
        <v>20</v>
      </c>
      <c r="F6" s="18"/>
      <c r="G6" s="36">
        <v>113</v>
      </c>
      <c r="H6" s="37">
        <f>G6/2*0.4</f>
        <v>22.6</v>
      </c>
      <c r="I6" s="41" t="s">
        <v>21</v>
      </c>
      <c r="J6" s="37">
        <v>0</v>
      </c>
      <c r="K6" s="37">
        <f t="shared" si="0"/>
        <v>22.6</v>
      </c>
      <c r="L6" s="46"/>
    </row>
    <row r="7" s="3" customFormat="true" ht="29" customHeight="true" spans="1:12">
      <c r="A7" s="11">
        <v>4</v>
      </c>
      <c r="B7" s="16" t="s">
        <v>22</v>
      </c>
      <c r="C7" s="16" t="s">
        <v>15</v>
      </c>
      <c r="D7" s="13" t="s">
        <v>23</v>
      </c>
      <c r="E7" s="35" t="s">
        <v>24</v>
      </c>
      <c r="F7" s="16" t="s">
        <v>25</v>
      </c>
      <c r="G7" s="36">
        <v>123</v>
      </c>
      <c r="H7" s="37">
        <f t="shared" ref="H7:H15" si="1">G7/2*0.5</f>
        <v>30.75</v>
      </c>
      <c r="I7" s="41">
        <v>81.24</v>
      </c>
      <c r="J7" s="37">
        <f t="shared" ref="J7:J15" si="2">I7*0.5</f>
        <v>40.62</v>
      </c>
      <c r="K7" s="37">
        <f t="shared" si="0"/>
        <v>71.37</v>
      </c>
      <c r="L7" s="36">
        <v>1</v>
      </c>
    </row>
    <row r="8" s="3" customFormat="true" ht="29" customHeight="true" spans="1:12">
      <c r="A8" s="11">
        <v>5</v>
      </c>
      <c r="B8" s="17"/>
      <c r="C8" s="17"/>
      <c r="D8" s="15"/>
      <c r="E8" s="35" t="s">
        <v>26</v>
      </c>
      <c r="F8" s="18"/>
      <c r="G8" s="36">
        <v>118.5</v>
      </c>
      <c r="H8" s="37">
        <f t="shared" si="1"/>
        <v>29.625</v>
      </c>
      <c r="I8" s="41">
        <v>79.4</v>
      </c>
      <c r="J8" s="37">
        <f t="shared" si="2"/>
        <v>39.7</v>
      </c>
      <c r="K8" s="37">
        <f t="shared" si="0"/>
        <v>69.325</v>
      </c>
      <c r="L8" s="36">
        <v>2</v>
      </c>
    </row>
    <row r="9" s="3" customFormat="true" ht="29" customHeight="true" spans="1:12">
      <c r="A9" s="11">
        <v>6</v>
      </c>
      <c r="B9" s="16">
        <v>220904003</v>
      </c>
      <c r="C9" s="16" t="s">
        <v>15</v>
      </c>
      <c r="D9" s="13" t="s">
        <v>27</v>
      </c>
      <c r="E9" s="35" t="s">
        <v>28</v>
      </c>
      <c r="F9" s="16" t="s">
        <v>25</v>
      </c>
      <c r="G9" s="36">
        <v>139</v>
      </c>
      <c r="H9" s="37">
        <f t="shared" si="1"/>
        <v>34.75</v>
      </c>
      <c r="I9" s="41">
        <v>88.1</v>
      </c>
      <c r="J9" s="37">
        <f t="shared" si="2"/>
        <v>44.05</v>
      </c>
      <c r="K9" s="37">
        <f t="shared" si="0"/>
        <v>78.8</v>
      </c>
      <c r="L9" s="36">
        <v>1</v>
      </c>
    </row>
    <row r="10" s="3" customFormat="true" ht="29" customHeight="true" spans="1:12">
      <c r="A10" s="11">
        <v>7</v>
      </c>
      <c r="B10" s="17"/>
      <c r="C10" s="17"/>
      <c r="D10" s="14"/>
      <c r="E10" s="35" t="s">
        <v>29</v>
      </c>
      <c r="F10" s="17"/>
      <c r="G10" s="36">
        <v>140.5</v>
      </c>
      <c r="H10" s="37">
        <f t="shared" si="1"/>
        <v>35.125</v>
      </c>
      <c r="I10" s="41">
        <v>81.56</v>
      </c>
      <c r="J10" s="37">
        <f t="shared" si="2"/>
        <v>40.78</v>
      </c>
      <c r="K10" s="37">
        <f t="shared" si="0"/>
        <v>75.905</v>
      </c>
      <c r="L10" s="36">
        <v>2</v>
      </c>
    </row>
    <row r="11" s="3" customFormat="true" ht="29" customHeight="true" spans="1:12">
      <c r="A11" s="11">
        <v>8</v>
      </c>
      <c r="B11" s="18"/>
      <c r="C11" s="18"/>
      <c r="D11" s="15"/>
      <c r="E11" s="35" t="s">
        <v>30</v>
      </c>
      <c r="F11" s="18"/>
      <c r="G11" s="36">
        <v>135</v>
      </c>
      <c r="H11" s="37">
        <f t="shared" si="1"/>
        <v>33.75</v>
      </c>
      <c r="I11" s="41">
        <v>82.2</v>
      </c>
      <c r="J11" s="37">
        <f t="shared" si="2"/>
        <v>41.1</v>
      </c>
      <c r="K11" s="37">
        <f t="shared" si="0"/>
        <v>74.85</v>
      </c>
      <c r="L11" s="36">
        <v>3</v>
      </c>
    </row>
    <row r="12" s="3" customFormat="true" ht="29" customHeight="true" spans="1:12">
      <c r="A12" s="11">
        <v>9</v>
      </c>
      <c r="B12" s="16" t="s">
        <v>31</v>
      </c>
      <c r="C12" s="16" t="s">
        <v>15</v>
      </c>
      <c r="D12" s="13" t="s">
        <v>32</v>
      </c>
      <c r="E12" s="35" t="s">
        <v>33</v>
      </c>
      <c r="F12" s="16" t="s">
        <v>25</v>
      </c>
      <c r="G12" s="36">
        <v>134</v>
      </c>
      <c r="H12" s="37">
        <f t="shared" si="1"/>
        <v>33.5</v>
      </c>
      <c r="I12" s="41">
        <v>76.2</v>
      </c>
      <c r="J12" s="37">
        <f t="shared" si="2"/>
        <v>38.1</v>
      </c>
      <c r="K12" s="37">
        <f t="shared" si="0"/>
        <v>71.6</v>
      </c>
      <c r="L12" s="36">
        <v>1</v>
      </c>
    </row>
    <row r="13" s="3" customFormat="true" ht="29" customHeight="true" spans="1:12">
      <c r="A13" s="11">
        <v>10</v>
      </c>
      <c r="B13" s="18"/>
      <c r="C13" s="18"/>
      <c r="D13" s="15"/>
      <c r="E13" s="35" t="s">
        <v>34</v>
      </c>
      <c r="F13" s="18"/>
      <c r="G13" s="36">
        <v>121.5</v>
      </c>
      <c r="H13" s="37">
        <f t="shared" si="1"/>
        <v>30.375</v>
      </c>
      <c r="I13" s="41">
        <v>81.3</v>
      </c>
      <c r="J13" s="37">
        <f t="shared" si="2"/>
        <v>40.65</v>
      </c>
      <c r="K13" s="37">
        <f t="shared" si="0"/>
        <v>71.025</v>
      </c>
      <c r="L13" s="36">
        <v>2</v>
      </c>
    </row>
    <row r="14" s="3" customFormat="true" ht="29" customHeight="true" spans="1:12">
      <c r="A14" s="11">
        <v>11</v>
      </c>
      <c r="B14" s="19">
        <v>220904005</v>
      </c>
      <c r="C14" s="20" t="s">
        <v>15</v>
      </c>
      <c r="D14" s="21" t="s">
        <v>35</v>
      </c>
      <c r="E14" s="35" t="s">
        <v>36</v>
      </c>
      <c r="F14" s="20" t="s">
        <v>25</v>
      </c>
      <c r="G14" s="38">
        <v>118</v>
      </c>
      <c r="H14" s="39">
        <f t="shared" si="1"/>
        <v>29.5</v>
      </c>
      <c r="I14" s="39">
        <v>80.7</v>
      </c>
      <c r="J14" s="39">
        <f t="shared" si="2"/>
        <v>40.35</v>
      </c>
      <c r="K14" s="39">
        <f t="shared" si="0"/>
        <v>69.85</v>
      </c>
      <c r="L14" s="47">
        <v>1</v>
      </c>
    </row>
    <row r="15" s="3" customFormat="true" ht="29" customHeight="true" spans="1:12">
      <c r="A15" s="11">
        <v>12</v>
      </c>
      <c r="B15" s="22"/>
      <c r="C15" s="20"/>
      <c r="D15" s="23"/>
      <c r="E15" s="35" t="s">
        <v>37</v>
      </c>
      <c r="F15" s="20"/>
      <c r="G15" s="38">
        <v>122.5</v>
      </c>
      <c r="H15" s="39">
        <f t="shared" si="1"/>
        <v>30.625</v>
      </c>
      <c r="I15" s="39">
        <v>74.7</v>
      </c>
      <c r="J15" s="39">
        <f t="shared" si="2"/>
        <v>37.35</v>
      </c>
      <c r="K15" s="39">
        <f t="shared" si="0"/>
        <v>67.975</v>
      </c>
      <c r="L15" s="47">
        <v>2</v>
      </c>
    </row>
    <row r="16" s="3" customFormat="true" ht="29" customHeight="true" spans="1:12">
      <c r="A16" s="11">
        <v>13</v>
      </c>
      <c r="B16" s="24"/>
      <c r="C16" s="20"/>
      <c r="D16" s="25"/>
      <c r="E16" s="35" t="s">
        <v>38</v>
      </c>
      <c r="F16" s="20"/>
      <c r="G16" s="38">
        <v>114.5</v>
      </c>
      <c r="H16" s="39">
        <f t="shared" ref="H14:H16" si="3">G16/2*0.5</f>
        <v>28.625</v>
      </c>
      <c r="I16" s="39">
        <v>78</v>
      </c>
      <c r="J16" s="39">
        <f t="shared" ref="J14:J16" si="4">I16*0.5</f>
        <v>39</v>
      </c>
      <c r="K16" s="39">
        <f t="shared" si="0"/>
        <v>67.625</v>
      </c>
      <c r="L16" s="47">
        <v>3</v>
      </c>
    </row>
    <row r="17" s="3" customFormat="true" ht="29" customHeight="true" spans="1:12">
      <c r="A17" s="11">
        <v>14</v>
      </c>
      <c r="B17" s="20" t="s">
        <v>39</v>
      </c>
      <c r="C17" s="20" t="s">
        <v>15</v>
      </c>
      <c r="D17" s="21" t="s">
        <v>35</v>
      </c>
      <c r="E17" s="35" t="s">
        <v>40</v>
      </c>
      <c r="F17" s="20" t="s">
        <v>18</v>
      </c>
      <c r="G17" s="38">
        <v>117.5</v>
      </c>
      <c r="H17" s="39">
        <f>G17/2*0.4</f>
        <v>23.5</v>
      </c>
      <c r="I17" s="39">
        <v>80.5</v>
      </c>
      <c r="J17" s="39">
        <f>I17*0.6</f>
        <v>48.3</v>
      </c>
      <c r="K17" s="39">
        <f t="shared" si="0"/>
        <v>71.8</v>
      </c>
      <c r="L17" s="47">
        <v>1</v>
      </c>
    </row>
    <row r="18" s="3" customFormat="true" ht="29" customHeight="true" spans="1:12">
      <c r="A18" s="11">
        <v>15</v>
      </c>
      <c r="B18" s="20"/>
      <c r="C18" s="20"/>
      <c r="D18" s="23"/>
      <c r="E18" s="35" t="s">
        <v>41</v>
      </c>
      <c r="F18" s="20"/>
      <c r="G18" s="38">
        <v>118.5</v>
      </c>
      <c r="H18" s="39">
        <f>G18/2*0.4</f>
        <v>23.7</v>
      </c>
      <c r="I18" s="39">
        <v>70.7</v>
      </c>
      <c r="J18" s="39">
        <f>I18*0.6</f>
        <v>42.42</v>
      </c>
      <c r="K18" s="39">
        <f t="shared" si="0"/>
        <v>66.12</v>
      </c>
      <c r="L18" s="47">
        <v>2</v>
      </c>
    </row>
    <row r="19" s="3" customFormat="true" ht="29" customHeight="true" spans="1:12">
      <c r="A19" s="11">
        <v>16</v>
      </c>
      <c r="B19" s="20"/>
      <c r="C19" s="20"/>
      <c r="D19" s="25"/>
      <c r="E19" s="35" t="s">
        <v>42</v>
      </c>
      <c r="F19" s="20"/>
      <c r="G19" s="38">
        <v>113.5</v>
      </c>
      <c r="H19" s="39">
        <f>G19/2*0.4</f>
        <v>22.7</v>
      </c>
      <c r="I19" s="39">
        <v>70.5</v>
      </c>
      <c r="J19" s="39">
        <f>I19*0.6</f>
        <v>42.3</v>
      </c>
      <c r="K19" s="39">
        <f t="shared" si="0"/>
        <v>65</v>
      </c>
      <c r="L19" s="47">
        <v>3</v>
      </c>
    </row>
    <row r="20" s="3" customFormat="true" ht="29" customHeight="true" spans="1:12">
      <c r="A20" s="11">
        <v>17</v>
      </c>
      <c r="B20" s="20">
        <v>220904007</v>
      </c>
      <c r="C20" s="20" t="s">
        <v>15</v>
      </c>
      <c r="D20" s="21" t="s">
        <v>43</v>
      </c>
      <c r="E20" s="35" t="s">
        <v>44</v>
      </c>
      <c r="F20" s="20" t="s">
        <v>25</v>
      </c>
      <c r="G20" s="38">
        <v>131.5</v>
      </c>
      <c r="H20" s="39">
        <f t="shared" ref="H20:H22" si="5">G20/2*0.5</f>
        <v>32.875</v>
      </c>
      <c r="I20" s="39">
        <v>78.2</v>
      </c>
      <c r="J20" s="39">
        <f t="shared" ref="J20:J22" si="6">I20*0.5</f>
        <v>39.1</v>
      </c>
      <c r="K20" s="39">
        <f t="shared" si="0"/>
        <v>71.975</v>
      </c>
      <c r="L20" s="47">
        <v>1</v>
      </c>
    </row>
    <row r="21" s="3" customFormat="true" ht="29" customHeight="true" spans="1:12">
      <c r="A21" s="11">
        <v>18</v>
      </c>
      <c r="B21" s="20"/>
      <c r="C21" s="20"/>
      <c r="D21" s="23"/>
      <c r="E21" s="35" t="s">
        <v>45</v>
      </c>
      <c r="F21" s="20"/>
      <c r="G21" s="38">
        <v>119.5</v>
      </c>
      <c r="H21" s="39">
        <f t="shared" si="5"/>
        <v>29.875</v>
      </c>
      <c r="I21" s="39">
        <v>74.8</v>
      </c>
      <c r="J21" s="39">
        <f t="shared" si="6"/>
        <v>37.4</v>
      </c>
      <c r="K21" s="39">
        <f t="shared" si="0"/>
        <v>67.275</v>
      </c>
      <c r="L21" s="47">
        <v>2</v>
      </c>
    </row>
    <row r="22" s="3" customFormat="true" ht="29" customHeight="true" spans="1:12">
      <c r="A22" s="11">
        <v>19</v>
      </c>
      <c r="B22" s="20"/>
      <c r="C22" s="26"/>
      <c r="D22" s="25"/>
      <c r="E22" s="35" t="s">
        <v>46</v>
      </c>
      <c r="F22" s="20"/>
      <c r="G22" s="38">
        <v>119.5</v>
      </c>
      <c r="H22" s="39">
        <f t="shared" si="5"/>
        <v>29.875</v>
      </c>
      <c r="I22" s="39">
        <v>70.3</v>
      </c>
      <c r="J22" s="39">
        <f t="shared" si="6"/>
        <v>35.15</v>
      </c>
      <c r="K22" s="39">
        <f t="shared" si="0"/>
        <v>65.025</v>
      </c>
      <c r="L22" s="47">
        <v>3</v>
      </c>
    </row>
    <row r="23" s="3" customFormat="true" ht="29" customHeight="true" spans="1:12">
      <c r="A23" s="11">
        <v>20</v>
      </c>
      <c r="B23" s="20" t="s">
        <v>47</v>
      </c>
      <c r="C23" s="22" t="s">
        <v>15</v>
      </c>
      <c r="D23" s="21" t="s">
        <v>48</v>
      </c>
      <c r="E23" s="35" t="s">
        <v>49</v>
      </c>
      <c r="F23" s="20" t="s">
        <v>18</v>
      </c>
      <c r="G23" s="38">
        <v>120.5</v>
      </c>
      <c r="H23" s="39">
        <f>G23/2*0.4</f>
        <v>24.1</v>
      </c>
      <c r="I23" s="39">
        <v>79.7</v>
      </c>
      <c r="J23" s="39">
        <f>I23*0.6</f>
        <v>47.82</v>
      </c>
      <c r="K23" s="39">
        <f t="shared" si="0"/>
        <v>71.92</v>
      </c>
      <c r="L23" s="47">
        <v>1</v>
      </c>
    </row>
    <row r="24" s="3" customFormat="true" ht="29" customHeight="true" spans="1:12">
      <c r="A24" s="11">
        <v>21</v>
      </c>
      <c r="B24" s="20"/>
      <c r="C24" s="24"/>
      <c r="D24" s="25"/>
      <c r="E24" s="35" t="s">
        <v>50</v>
      </c>
      <c r="F24" s="20"/>
      <c r="G24" s="38">
        <v>124</v>
      </c>
      <c r="H24" s="39">
        <f>G24/2*0.4</f>
        <v>24.8</v>
      </c>
      <c r="I24" s="39">
        <v>77</v>
      </c>
      <c r="J24" s="39">
        <f>I24*0.6</f>
        <v>46.2</v>
      </c>
      <c r="K24" s="39">
        <f t="shared" si="0"/>
        <v>71</v>
      </c>
      <c r="L24" s="47">
        <v>2</v>
      </c>
    </row>
    <row r="25" s="3" customFormat="true" ht="29" customHeight="true" spans="1:12">
      <c r="A25" s="11">
        <v>22</v>
      </c>
      <c r="B25" s="20">
        <v>220904009</v>
      </c>
      <c r="C25" s="19" t="s">
        <v>15</v>
      </c>
      <c r="D25" s="21" t="s">
        <v>51</v>
      </c>
      <c r="E25" s="35" t="s">
        <v>52</v>
      </c>
      <c r="F25" s="19" t="s">
        <v>18</v>
      </c>
      <c r="G25" s="38">
        <v>122.5</v>
      </c>
      <c r="H25" s="39">
        <f t="shared" ref="H23:H28" si="7">G25/2*0.4</f>
        <v>24.5</v>
      </c>
      <c r="I25" s="39">
        <v>72</v>
      </c>
      <c r="J25" s="39">
        <f t="shared" ref="J23:J28" si="8">I25*0.6</f>
        <v>43.2</v>
      </c>
      <c r="K25" s="39">
        <f t="shared" ref="K24:K35" si="9">H25+J25</f>
        <v>67.7</v>
      </c>
      <c r="L25" s="47">
        <v>1</v>
      </c>
    </row>
    <row r="26" s="3" customFormat="true" ht="29" customHeight="true" spans="1:12">
      <c r="A26" s="11">
        <v>23</v>
      </c>
      <c r="B26" s="20"/>
      <c r="C26" s="22"/>
      <c r="D26" s="23"/>
      <c r="E26" s="35" t="s">
        <v>53</v>
      </c>
      <c r="F26" s="22"/>
      <c r="G26" s="38">
        <v>114</v>
      </c>
      <c r="H26" s="39">
        <f t="shared" si="7"/>
        <v>22.8</v>
      </c>
      <c r="I26" s="39">
        <v>69.5</v>
      </c>
      <c r="J26" s="39">
        <f t="shared" si="8"/>
        <v>41.7</v>
      </c>
      <c r="K26" s="39">
        <f t="shared" si="9"/>
        <v>64.5</v>
      </c>
      <c r="L26" s="47">
        <v>2</v>
      </c>
    </row>
    <row r="27" s="3" customFormat="true" ht="29" customHeight="true" spans="1:12">
      <c r="A27" s="11">
        <v>24</v>
      </c>
      <c r="B27" s="20"/>
      <c r="C27" s="24"/>
      <c r="D27" s="25"/>
      <c r="E27" s="35" t="s">
        <v>54</v>
      </c>
      <c r="F27" s="24"/>
      <c r="G27" s="38">
        <v>100.5</v>
      </c>
      <c r="H27" s="39">
        <f t="shared" si="7"/>
        <v>20.1</v>
      </c>
      <c r="I27" s="39">
        <v>65</v>
      </c>
      <c r="J27" s="39">
        <f t="shared" si="8"/>
        <v>39</v>
      </c>
      <c r="K27" s="39">
        <f t="shared" si="9"/>
        <v>59.1</v>
      </c>
      <c r="L27" s="47">
        <v>3</v>
      </c>
    </row>
    <row r="28" s="3" customFormat="true" ht="57" customHeight="true" spans="1:12">
      <c r="A28" s="11">
        <v>25</v>
      </c>
      <c r="B28" s="12">
        <v>220904010</v>
      </c>
      <c r="C28" s="12" t="s">
        <v>15</v>
      </c>
      <c r="D28" s="27" t="s">
        <v>55</v>
      </c>
      <c r="E28" s="35" t="s">
        <v>56</v>
      </c>
      <c r="F28" s="12" t="s">
        <v>18</v>
      </c>
      <c r="G28" s="36">
        <v>121.5</v>
      </c>
      <c r="H28" s="37">
        <f t="shared" si="7"/>
        <v>24.3</v>
      </c>
      <c r="I28" s="41">
        <v>75.8</v>
      </c>
      <c r="J28" s="37">
        <f t="shared" si="8"/>
        <v>45.48</v>
      </c>
      <c r="K28" s="37">
        <f t="shared" si="9"/>
        <v>69.78</v>
      </c>
      <c r="L28" s="36">
        <v>1</v>
      </c>
    </row>
    <row r="29" s="4" customFormat="true" ht="29" customHeight="true" spans="1:12">
      <c r="A29" s="11">
        <v>26</v>
      </c>
      <c r="B29" s="20" t="s">
        <v>57</v>
      </c>
      <c r="C29" s="20" t="s">
        <v>15</v>
      </c>
      <c r="D29" s="21" t="s">
        <v>58</v>
      </c>
      <c r="E29" s="35" t="s">
        <v>59</v>
      </c>
      <c r="F29" s="40" t="s">
        <v>60</v>
      </c>
      <c r="G29" s="38">
        <v>104</v>
      </c>
      <c r="H29" s="41">
        <f>(G29/2)*0.3</f>
        <v>15.6</v>
      </c>
      <c r="I29" s="41">
        <v>84</v>
      </c>
      <c r="J29" s="41">
        <f>I29*0.7</f>
        <v>58.8</v>
      </c>
      <c r="K29" s="41">
        <f t="shared" si="9"/>
        <v>74.4</v>
      </c>
      <c r="L29" s="48">
        <v>1</v>
      </c>
    </row>
    <row r="30" s="4" customFormat="true" ht="29" customHeight="true" spans="1:12">
      <c r="A30" s="11">
        <v>27</v>
      </c>
      <c r="B30" s="20"/>
      <c r="C30" s="20"/>
      <c r="D30" s="23"/>
      <c r="E30" s="35" t="s">
        <v>61</v>
      </c>
      <c r="F30" s="42"/>
      <c r="G30" s="38">
        <v>106.5</v>
      </c>
      <c r="H30" s="41">
        <f>(G30/2)*0.3</f>
        <v>15.975</v>
      </c>
      <c r="I30" s="41">
        <v>74</v>
      </c>
      <c r="J30" s="41">
        <f>I30*0.7</f>
        <v>51.8</v>
      </c>
      <c r="K30" s="41">
        <f t="shared" si="9"/>
        <v>67.775</v>
      </c>
      <c r="L30" s="48">
        <v>2</v>
      </c>
    </row>
    <row r="31" s="4" customFormat="true" ht="39" customHeight="true" spans="1:12">
      <c r="A31" s="11">
        <v>28</v>
      </c>
      <c r="B31" s="20"/>
      <c r="C31" s="20"/>
      <c r="D31" s="25"/>
      <c r="E31" s="35" t="s">
        <v>62</v>
      </c>
      <c r="F31" s="43"/>
      <c r="G31" s="38">
        <v>100</v>
      </c>
      <c r="H31" s="41">
        <f t="shared" ref="H29:H31" si="10">(G31/2)*0.3</f>
        <v>15</v>
      </c>
      <c r="I31" s="41">
        <v>38.67</v>
      </c>
      <c r="J31" s="41">
        <f t="shared" ref="J29:J31" si="11">I31*0.7</f>
        <v>27.069</v>
      </c>
      <c r="K31" s="41">
        <f t="shared" si="9"/>
        <v>42.069</v>
      </c>
      <c r="L31" s="48"/>
    </row>
    <row r="32" s="3" customFormat="true" ht="29" customHeight="true" spans="1:12">
      <c r="A32" s="11">
        <v>29</v>
      </c>
      <c r="B32" s="20" t="s">
        <v>63</v>
      </c>
      <c r="C32" s="20" t="s">
        <v>15</v>
      </c>
      <c r="D32" s="21" t="s">
        <v>64</v>
      </c>
      <c r="E32" s="35" t="s">
        <v>65</v>
      </c>
      <c r="F32" s="20" t="s">
        <v>25</v>
      </c>
      <c r="G32" s="38">
        <v>129</v>
      </c>
      <c r="H32" s="39">
        <f t="shared" ref="H32:H37" si="12">G32/2*0.5</f>
        <v>32.25</v>
      </c>
      <c r="I32" s="39">
        <v>78.8</v>
      </c>
      <c r="J32" s="39">
        <f t="shared" ref="J32:J37" si="13">I32*0.5</f>
        <v>39.4</v>
      </c>
      <c r="K32" s="39">
        <f t="shared" si="9"/>
        <v>71.65</v>
      </c>
      <c r="L32" s="47">
        <v>1</v>
      </c>
    </row>
    <row r="33" s="3" customFormat="true" ht="29" customHeight="true" spans="1:12">
      <c r="A33" s="11">
        <v>30</v>
      </c>
      <c r="B33" s="20"/>
      <c r="C33" s="20"/>
      <c r="D33" s="25"/>
      <c r="E33" s="35" t="s">
        <v>66</v>
      </c>
      <c r="F33" s="20"/>
      <c r="G33" s="38">
        <v>127.5</v>
      </c>
      <c r="H33" s="39">
        <f t="shared" si="12"/>
        <v>31.875</v>
      </c>
      <c r="I33" s="39">
        <v>71.6</v>
      </c>
      <c r="J33" s="39">
        <f t="shared" si="13"/>
        <v>35.8</v>
      </c>
      <c r="K33" s="39">
        <f t="shared" si="9"/>
        <v>67.675</v>
      </c>
      <c r="L33" s="47">
        <v>2</v>
      </c>
    </row>
    <row r="34" s="3" customFormat="true" ht="29" customHeight="true" spans="1:12">
      <c r="A34" s="11">
        <v>31</v>
      </c>
      <c r="B34" s="20" t="s">
        <v>67</v>
      </c>
      <c r="C34" s="20" t="s">
        <v>15</v>
      </c>
      <c r="D34" s="21" t="s">
        <v>64</v>
      </c>
      <c r="E34" s="35" t="s">
        <v>68</v>
      </c>
      <c r="F34" s="20" t="s">
        <v>25</v>
      </c>
      <c r="G34" s="38">
        <v>108</v>
      </c>
      <c r="H34" s="39">
        <f t="shared" si="12"/>
        <v>27</v>
      </c>
      <c r="I34" s="39">
        <v>73</v>
      </c>
      <c r="J34" s="39">
        <f t="shared" si="13"/>
        <v>36.5</v>
      </c>
      <c r="K34" s="39">
        <f t="shared" si="9"/>
        <v>63.5</v>
      </c>
      <c r="L34" s="47">
        <v>1</v>
      </c>
    </row>
    <row r="35" s="3" customFormat="true" ht="29" customHeight="true" spans="1:12">
      <c r="A35" s="11">
        <v>32</v>
      </c>
      <c r="B35" s="20"/>
      <c r="C35" s="20"/>
      <c r="D35" s="25"/>
      <c r="E35" s="35" t="s">
        <v>69</v>
      </c>
      <c r="F35" s="20"/>
      <c r="G35" s="38">
        <v>110.5</v>
      </c>
      <c r="H35" s="39">
        <f t="shared" si="12"/>
        <v>27.625</v>
      </c>
      <c r="I35" s="39">
        <v>62.6</v>
      </c>
      <c r="J35" s="39">
        <f t="shared" si="13"/>
        <v>31.3</v>
      </c>
      <c r="K35" s="39">
        <f t="shared" si="9"/>
        <v>58.925</v>
      </c>
      <c r="L35" s="47">
        <v>2</v>
      </c>
    </row>
    <row r="36" s="3" customFormat="true" ht="29" customHeight="true" spans="1:12">
      <c r="A36" s="11">
        <v>33</v>
      </c>
      <c r="B36" s="20">
        <v>220904014</v>
      </c>
      <c r="C36" s="20" t="s">
        <v>15</v>
      </c>
      <c r="D36" s="21" t="s">
        <v>64</v>
      </c>
      <c r="E36" s="35" t="s">
        <v>70</v>
      </c>
      <c r="F36" s="20" t="s">
        <v>25</v>
      </c>
      <c r="G36" s="38">
        <v>135</v>
      </c>
      <c r="H36" s="39">
        <f t="shared" si="12"/>
        <v>33.75</v>
      </c>
      <c r="I36" s="39">
        <v>83.2</v>
      </c>
      <c r="J36" s="39">
        <f t="shared" si="13"/>
        <v>41.6</v>
      </c>
      <c r="K36" s="39">
        <f t="shared" ref="K35:K81" si="14">H36+J36</f>
        <v>75.35</v>
      </c>
      <c r="L36" s="47">
        <v>1</v>
      </c>
    </row>
    <row r="37" s="3" customFormat="true" ht="29" customHeight="true" spans="1:12">
      <c r="A37" s="11">
        <v>34</v>
      </c>
      <c r="B37" s="20"/>
      <c r="C37" s="20"/>
      <c r="D37" s="25"/>
      <c r="E37" s="35" t="s">
        <v>71</v>
      </c>
      <c r="F37" s="20"/>
      <c r="G37" s="38">
        <v>120.5</v>
      </c>
      <c r="H37" s="39">
        <f t="shared" si="12"/>
        <v>30.125</v>
      </c>
      <c r="I37" s="39">
        <v>81.8</v>
      </c>
      <c r="J37" s="39">
        <f t="shared" si="13"/>
        <v>40.9</v>
      </c>
      <c r="K37" s="39">
        <f t="shared" si="14"/>
        <v>71.025</v>
      </c>
      <c r="L37" s="47">
        <v>2</v>
      </c>
    </row>
    <row r="38" s="3" customFormat="true" ht="29" customHeight="true" spans="1:12">
      <c r="A38" s="11">
        <v>35</v>
      </c>
      <c r="B38" s="20">
        <v>220904015</v>
      </c>
      <c r="C38" s="20" t="s">
        <v>15</v>
      </c>
      <c r="D38" s="21" t="s">
        <v>72</v>
      </c>
      <c r="E38" s="35" t="s">
        <v>73</v>
      </c>
      <c r="F38" s="20" t="s">
        <v>18</v>
      </c>
      <c r="G38" s="38">
        <v>153</v>
      </c>
      <c r="H38" s="39">
        <f>G38/2*0.4</f>
        <v>30.6</v>
      </c>
      <c r="I38" s="39">
        <v>76.4</v>
      </c>
      <c r="J38" s="39">
        <f>I38*0.6</f>
        <v>45.84</v>
      </c>
      <c r="K38" s="39">
        <f t="shared" si="14"/>
        <v>76.44</v>
      </c>
      <c r="L38" s="47">
        <v>1</v>
      </c>
    </row>
    <row r="39" s="3" customFormat="true" ht="29" customHeight="true" spans="1:12">
      <c r="A39" s="11">
        <v>36</v>
      </c>
      <c r="B39" s="20"/>
      <c r="C39" s="20"/>
      <c r="D39" s="25"/>
      <c r="E39" s="35" t="s">
        <v>74</v>
      </c>
      <c r="F39" s="20"/>
      <c r="G39" s="38">
        <v>124</v>
      </c>
      <c r="H39" s="39">
        <f>G39/2*0.4</f>
        <v>24.8</v>
      </c>
      <c r="I39" s="39">
        <v>80</v>
      </c>
      <c r="J39" s="39">
        <f>I39*0.6</f>
        <v>48</v>
      </c>
      <c r="K39" s="39">
        <f t="shared" si="14"/>
        <v>72.8</v>
      </c>
      <c r="L39" s="47">
        <v>2</v>
      </c>
    </row>
    <row r="40" s="4" customFormat="true" ht="29" customHeight="true" spans="1:12">
      <c r="A40" s="11">
        <v>37</v>
      </c>
      <c r="B40" s="20">
        <v>220904016</v>
      </c>
      <c r="C40" s="20" t="s">
        <v>75</v>
      </c>
      <c r="D40" s="28" t="s">
        <v>76</v>
      </c>
      <c r="E40" s="35" t="s">
        <v>77</v>
      </c>
      <c r="F40" s="40" t="s">
        <v>60</v>
      </c>
      <c r="G40" s="38">
        <v>124.5</v>
      </c>
      <c r="H40" s="41">
        <f t="shared" ref="H40:H45" si="15">(G40/2)*0.3</f>
        <v>18.675</v>
      </c>
      <c r="I40" s="41">
        <v>96.33</v>
      </c>
      <c r="J40" s="41">
        <f t="shared" ref="J40:J45" si="16">I40*0.7</f>
        <v>67.431</v>
      </c>
      <c r="K40" s="41">
        <f t="shared" si="14"/>
        <v>86.106</v>
      </c>
      <c r="L40" s="48">
        <v>1</v>
      </c>
    </row>
    <row r="41" s="4" customFormat="true" ht="29" customHeight="true" spans="1:12">
      <c r="A41" s="11">
        <v>38</v>
      </c>
      <c r="B41" s="20"/>
      <c r="C41" s="20"/>
      <c r="D41" s="29"/>
      <c r="E41" s="35" t="s">
        <v>78</v>
      </c>
      <c r="F41" s="42"/>
      <c r="G41" s="38">
        <v>131</v>
      </c>
      <c r="H41" s="41">
        <f t="shared" si="15"/>
        <v>19.65</v>
      </c>
      <c r="I41" s="41">
        <v>92.33</v>
      </c>
      <c r="J41" s="41">
        <f t="shared" si="16"/>
        <v>64.631</v>
      </c>
      <c r="K41" s="41">
        <f t="shared" si="14"/>
        <v>84.281</v>
      </c>
      <c r="L41" s="48">
        <v>2</v>
      </c>
    </row>
    <row r="42" s="4" customFormat="true" ht="29" customHeight="true" spans="1:12">
      <c r="A42" s="11">
        <v>39</v>
      </c>
      <c r="B42" s="20"/>
      <c r="C42" s="20"/>
      <c r="D42" s="29"/>
      <c r="E42" s="35" t="s">
        <v>79</v>
      </c>
      <c r="F42" s="42"/>
      <c r="G42" s="38">
        <v>112.5</v>
      </c>
      <c r="H42" s="41">
        <f t="shared" si="15"/>
        <v>16.875</v>
      </c>
      <c r="I42" s="41">
        <v>90</v>
      </c>
      <c r="J42" s="41">
        <f t="shared" si="16"/>
        <v>63</v>
      </c>
      <c r="K42" s="41">
        <f t="shared" si="14"/>
        <v>79.875</v>
      </c>
      <c r="L42" s="48">
        <v>3</v>
      </c>
    </row>
    <row r="43" s="4" customFormat="true" ht="29" customHeight="true" spans="1:12">
      <c r="A43" s="11">
        <v>40</v>
      </c>
      <c r="B43" s="20"/>
      <c r="C43" s="20"/>
      <c r="D43" s="29"/>
      <c r="E43" s="35" t="s">
        <v>80</v>
      </c>
      <c r="F43" s="42"/>
      <c r="G43" s="38">
        <v>112</v>
      </c>
      <c r="H43" s="41">
        <f t="shared" si="15"/>
        <v>16.8</v>
      </c>
      <c r="I43" s="41">
        <v>71</v>
      </c>
      <c r="J43" s="41">
        <f t="shared" si="16"/>
        <v>49.7</v>
      </c>
      <c r="K43" s="41">
        <f t="shared" si="14"/>
        <v>66.5</v>
      </c>
      <c r="L43" s="48">
        <v>4</v>
      </c>
    </row>
    <row r="44" s="4" customFormat="true" ht="29" customHeight="true" spans="1:12">
      <c r="A44" s="11">
        <v>41</v>
      </c>
      <c r="B44" s="20"/>
      <c r="C44" s="20"/>
      <c r="D44" s="29"/>
      <c r="E44" s="35" t="s">
        <v>81</v>
      </c>
      <c r="F44" s="42"/>
      <c r="G44" s="38">
        <v>109.5</v>
      </c>
      <c r="H44" s="41">
        <f t="shared" si="15"/>
        <v>16.425</v>
      </c>
      <c r="I44" s="41">
        <v>71.33</v>
      </c>
      <c r="J44" s="41">
        <f t="shared" si="16"/>
        <v>49.931</v>
      </c>
      <c r="K44" s="41">
        <f t="shared" si="14"/>
        <v>66.356</v>
      </c>
      <c r="L44" s="48">
        <v>5</v>
      </c>
    </row>
    <row r="45" s="4" customFormat="true" ht="29" customHeight="true" spans="1:12">
      <c r="A45" s="11">
        <v>42</v>
      </c>
      <c r="B45" s="20"/>
      <c r="C45" s="20"/>
      <c r="D45" s="30"/>
      <c r="E45" s="35" t="s">
        <v>82</v>
      </c>
      <c r="F45" s="42"/>
      <c r="G45" s="38">
        <v>113</v>
      </c>
      <c r="H45" s="41">
        <f t="shared" si="15"/>
        <v>16.95</v>
      </c>
      <c r="I45" s="41">
        <v>61.33</v>
      </c>
      <c r="J45" s="41">
        <f t="shared" si="16"/>
        <v>42.931</v>
      </c>
      <c r="K45" s="41">
        <f t="shared" si="14"/>
        <v>59.881</v>
      </c>
      <c r="L45" s="48">
        <v>6</v>
      </c>
    </row>
    <row r="46" s="3" customFormat="true" ht="29" customHeight="true" spans="1:12">
      <c r="A46" s="11">
        <v>43</v>
      </c>
      <c r="B46" s="20" t="s">
        <v>83</v>
      </c>
      <c r="C46" s="20" t="s">
        <v>15</v>
      </c>
      <c r="D46" s="21" t="s">
        <v>84</v>
      </c>
      <c r="E46" s="35" t="s">
        <v>85</v>
      </c>
      <c r="F46" s="20" t="s">
        <v>18</v>
      </c>
      <c r="G46" s="38">
        <v>132.5</v>
      </c>
      <c r="H46" s="39">
        <f>G46/2*0.4</f>
        <v>26.5</v>
      </c>
      <c r="I46" s="39">
        <v>85.2</v>
      </c>
      <c r="J46" s="39">
        <f>I46*0.6</f>
        <v>51.12</v>
      </c>
      <c r="K46" s="39">
        <f t="shared" si="14"/>
        <v>77.62</v>
      </c>
      <c r="L46" s="47">
        <v>1</v>
      </c>
    </row>
    <row r="47" s="3" customFormat="true" ht="29" customHeight="true" spans="1:12">
      <c r="A47" s="11">
        <v>44</v>
      </c>
      <c r="B47" s="20"/>
      <c r="C47" s="20"/>
      <c r="D47" s="25"/>
      <c r="E47" s="35" t="s">
        <v>86</v>
      </c>
      <c r="F47" s="20"/>
      <c r="G47" s="38">
        <v>101</v>
      </c>
      <c r="H47" s="39">
        <f>G47/2*0.4</f>
        <v>20.2</v>
      </c>
      <c r="I47" s="39">
        <v>77.6</v>
      </c>
      <c r="J47" s="39">
        <f>I47*0.6</f>
        <v>46.56</v>
      </c>
      <c r="K47" s="39">
        <f t="shared" si="14"/>
        <v>66.76</v>
      </c>
      <c r="L47" s="47">
        <v>2</v>
      </c>
    </row>
    <row r="48" s="3" customFormat="true" ht="54" customHeight="true" spans="1:12">
      <c r="A48" s="11">
        <v>45</v>
      </c>
      <c r="B48" s="20" t="s">
        <v>87</v>
      </c>
      <c r="C48" s="20" t="s">
        <v>15</v>
      </c>
      <c r="D48" s="31" t="s">
        <v>88</v>
      </c>
      <c r="E48" s="35" t="s">
        <v>89</v>
      </c>
      <c r="F48" s="20" t="s">
        <v>18</v>
      </c>
      <c r="G48" s="38">
        <v>129</v>
      </c>
      <c r="H48" s="39">
        <f>G48/2*0.4</f>
        <v>25.8</v>
      </c>
      <c r="I48" s="39">
        <v>78.8</v>
      </c>
      <c r="J48" s="39">
        <f>I48*0.6</f>
        <v>47.28</v>
      </c>
      <c r="K48" s="39">
        <f t="shared" si="14"/>
        <v>73.08</v>
      </c>
      <c r="L48" s="47">
        <v>1</v>
      </c>
    </row>
    <row r="49" s="5" customFormat="true" ht="39" customHeight="true" spans="1:12">
      <c r="A49" s="11">
        <v>46</v>
      </c>
      <c r="B49" s="19" t="s">
        <v>90</v>
      </c>
      <c r="C49" s="19" t="s">
        <v>15</v>
      </c>
      <c r="D49" s="21" t="s">
        <v>91</v>
      </c>
      <c r="E49" s="35" t="s">
        <v>92</v>
      </c>
      <c r="F49" s="19" t="s">
        <v>60</v>
      </c>
      <c r="G49" s="38">
        <v>119.5</v>
      </c>
      <c r="H49" s="44">
        <f t="shared" ref="H49:H56" si="17">G49/2*0.3</f>
        <v>17.925</v>
      </c>
      <c r="I49" s="41">
        <v>57</v>
      </c>
      <c r="J49" s="44">
        <f t="shared" ref="J49:J56" si="18">I49*0.7</f>
        <v>39.9</v>
      </c>
      <c r="K49" s="44">
        <f t="shared" si="14"/>
        <v>57.825</v>
      </c>
      <c r="L49" s="48"/>
    </row>
    <row r="50" s="5" customFormat="true" ht="39" customHeight="true" spans="1:12">
      <c r="A50" s="11">
        <v>47</v>
      </c>
      <c r="B50" s="24"/>
      <c r="C50" s="24"/>
      <c r="D50" s="25"/>
      <c r="E50" s="35" t="s">
        <v>93</v>
      </c>
      <c r="F50" s="24"/>
      <c r="G50" s="38">
        <v>109</v>
      </c>
      <c r="H50" s="44">
        <f t="shared" si="17"/>
        <v>16.35</v>
      </c>
      <c r="I50" s="41">
        <v>44</v>
      </c>
      <c r="J50" s="44">
        <f t="shared" si="18"/>
        <v>30.8</v>
      </c>
      <c r="K50" s="44">
        <f t="shared" si="14"/>
        <v>47.15</v>
      </c>
      <c r="L50" s="48"/>
    </row>
    <row r="51" s="5" customFormat="true" ht="39" customHeight="true" spans="1:12">
      <c r="A51" s="11">
        <v>48</v>
      </c>
      <c r="B51" s="20" t="s">
        <v>94</v>
      </c>
      <c r="C51" s="20" t="s">
        <v>15</v>
      </c>
      <c r="D51" s="31" t="s">
        <v>91</v>
      </c>
      <c r="E51" s="35" t="s">
        <v>95</v>
      </c>
      <c r="F51" s="20" t="s">
        <v>60</v>
      </c>
      <c r="G51" s="38">
        <v>107</v>
      </c>
      <c r="H51" s="44">
        <f t="shared" si="17"/>
        <v>16.05</v>
      </c>
      <c r="I51" s="41">
        <v>42.67</v>
      </c>
      <c r="J51" s="44">
        <f t="shared" si="18"/>
        <v>29.869</v>
      </c>
      <c r="K51" s="44">
        <f t="shared" si="14"/>
        <v>45.919</v>
      </c>
      <c r="L51" s="48"/>
    </row>
    <row r="52" s="5" customFormat="true" ht="39" customHeight="true" spans="1:12">
      <c r="A52" s="11">
        <v>49</v>
      </c>
      <c r="B52" s="20"/>
      <c r="C52" s="20"/>
      <c r="D52" s="31"/>
      <c r="E52" s="35" t="s">
        <v>96</v>
      </c>
      <c r="F52" s="20"/>
      <c r="G52" s="38">
        <v>101</v>
      </c>
      <c r="H52" s="44">
        <f t="shared" si="17"/>
        <v>15.15</v>
      </c>
      <c r="I52" s="41">
        <v>27.67</v>
      </c>
      <c r="J52" s="44">
        <f t="shared" si="18"/>
        <v>19.369</v>
      </c>
      <c r="K52" s="44">
        <f t="shared" si="14"/>
        <v>34.519</v>
      </c>
      <c r="L52" s="48"/>
    </row>
    <row r="53" s="5" customFormat="true" ht="29" customHeight="true" spans="1:12">
      <c r="A53" s="11">
        <v>50</v>
      </c>
      <c r="B53" s="20">
        <v>220904022</v>
      </c>
      <c r="C53" s="20" t="s">
        <v>15</v>
      </c>
      <c r="D53" s="31" t="s">
        <v>91</v>
      </c>
      <c r="E53" s="35" t="s">
        <v>97</v>
      </c>
      <c r="F53" s="20" t="s">
        <v>60</v>
      </c>
      <c r="G53" s="38">
        <v>127.5</v>
      </c>
      <c r="H53" s="44">
        <f t="shared" si="17"/>
        <v>19.125</v>
      </c>
      <c r="I53" s="41">
        <v>81.33</v>
      </c>
      <c r="J53" s="44">
        <f t="shared" si="18"/>
        <v>56.931</v>
      </c>
      <c r="K53" s="44">
        <f t="shared" si="14"/>
        <v>76.056</v>
      </c>
      <c r="L53" s="48">
        <v>1</v>
      </c>
    </row>
    <row r="54" s="5" customFormat="true" ht="39" customHeight="true" spans="1:12">
      <c r="A54" s="11">
        <v>51</v>
      </c>
      <c r="B54" s="20"/>
      <c r="C54" s="20"/>
      <c r="D54" s="31"/>
      <c r="E54" s="35" t="s">
        <v>45</v>
      </c>
      <c r="F54" s="20"/>
      <c r="G54" s="38">
        <v>124</v>
      </c>
      <c r="H54" s="44">
        <f t="shared" si="17"/>
        <v>18.6</v>
      </c>
      <c r="I54" s="41">
        <v>53.33</v>
      </c>
      <c r="J54" s="44">
        <f t="shared" si="18"/>
        <v>37.331</v>
      </c>
      <c r="K54" s="44">
        <f t="shared" si="14"/>
        <v>55.931</v>
      </c>
      <c r="L54" s="48"/>
    </row>
    <row r="55" s="5" customFormat="true" ht="41" customHeight="true" spans="1:12">
      <c r="A55" s="11">
        <v>52</v>
      </c>
      <c r="B55" s="20">
        <v>220904023</v>
      </c>
      <c r="C55" s="20" t="s">
        <v>15</v>
      </c>
      <c r="D55" s="32" t="s">
        <v>98</v>
      </c>
      <c r="E55" s="35" t="s">
        <v>99</v>
      </c>
      <c r="F55" s="20" t="s">
        <v>60</v>
      </c>
      <c r="G55" s="38">
        <v>116</v>
      </c>
      <c r="H55" s="44">
        <f t="shared" si="17"/>
        <v>17.4</v>
      </c>
      <c r="I55" s="41">
        <v>68</v>
      </c>
      <c r="J55" s="44">
        <f t="shared" si="18"/>
        <v>47.6</v>
      </c>
      <c r="K55" s="44">
        <f t="shared" si="14"/>
        <v>65</v>
      </c>
      <c r="L55" s="48">
        <v>1</v>
      </c>
    </row>
    <row r="56" s="5" customFormat="true" ht="39" customHeight="true" spans="1:12">
      <c r="A56" s="11">
        <v>53</v>
      </c>
      <c r="B56" s="20"/>
      <c r="C56" s="20"/>
      <c r="D56" s="33" t="s">
        <v>98</v>
      </c>
      <c r="E56" s="35" t="s">
        <v>100</v>
      </c>
      <c r="F56" s="20"/>
      <c r="G56" s="38">
        <v>114.5</v>
      </c>
      <c r="H56" s="44">
        <f t="shared" si="17"/>
        <v>17.175</v>
      </c>
      <c r="I56" s="41">
        <v>49</v>
      </c>
      <c r="J56" s="44">
        <f t="shared" si="18"/>
        <v>34.3</v>
      </c>
      <c r="K56" s="44">
        <f t="shared" si="14"/>
        <v>51.475</v>
      </c>
      <c r="L56" s="48"/>
    </row>
    <row r="57" s="3" customFormat="true" ht="29" customHeight="true" spans="1:12">
      <c r="A57" s="11">
        <v>54</v>
      </c>
      <c r="B57" s="20" t="s">
        <v>101</v>
      </c>
      <c r="C57" s="20" t="s">
        <v>15</v>
      </c>
      <c r="D57" s="21" t="s">
        <v>102</v>
      </c>
      <c r="E57" s="35" t="s">
        <v>103</v>
      </c>
      <c r="F57" s="19" t="s">
        <v>18</v>
      </c>
      <c r="G57" s="38">
        <v>145.5</v>
      </c>
      <c r="H57" s="39">
        <f>G57/2*0.4</f>
        <v>29.1</v>
      </c>
      <c r="I57" s="39">
        <v>81.6</v>
      </c>
      <c r="J57" s="39">
        <f>I57*0.6</f>
        <v>48.96</v>
      </c>
      <c r="K57" s="39">
        <f t="shared" si="14"/>
        <v>78.06</v>
      </c>
      <c r="L57" s="47">
        <v>1</v>
      </c>
    </row>
    <row r="58" s="3" customFormat="true" ht="29" customHeight="true" spans="1:12">
      <c r="A58" s="11">
        <v>55</v>
      </c>
      <c r="B58" s="20"/>
      <c r="C58" s="20"/>
      <c r="D58" s="23"/>
      <c r="E58" s="35" t="s">
        <v>104</v>
      </c>
      <c r="F58" s="22"/>
      <c r="G58" s="38">
        <v>124</v>
      </c>
      <c r="H58" s="39">
        <f>G58/2*0.4</f>
        <v>24.8</v>
      </c>
      <c r="I58" s="39">
        <v>76.4</v>
      </c>
      <c r="J58" s="39">
        <f>I58*0.6</f>
        <v>45.84</v>
      </c>
      <c r="K58" s="39">
        <f t="shared" si="14"/>
        <v>70.64</v>
      </c>
      <c r="L58" s="47">
        <v>2</v>
      </c>
    </row>
    <row r="59" s="3" customFormat="true" ht="29" customHeight="true" spans="1:12">
      <c r="A59" s="11">
        <v>56</v>
      </c>
      <c r="B59" s="20"/>
      <c r="C59" s="20"/>
      <c r="D59" s="25"/>
      <c r="E59" s="35" t="s">
        <v>105</v>
      </c>
      <c r="F59" s="45"/>
      <c r="G59" s="38">
        <v>125</v>
      </c>
      <c r="H59" s="39">
        <f>G59/2*0.4</f>
        <v>25</v>
      </c>
      <c r="I59" s="39">
        <v>73.6</v>
      </c>
      <c r="J59" s="39">
        <f>I59*0.6</f>
        <v>44.16</v>
      </c>
      <c r="K59" s="39">
        <f t="shared" si="14"/>
        <v>69.16</v>
      </c>
      <c r="L59" s="47">
        <v>3</v>
      </c>
    </row>
    <row r="60" s="3" customFormat="true" ht="29" customHeight="true" spans="1:12">
      <c r="A60" s="11">
        <v>57</v>
      </c>
      <c r="B60" s="20" t="s">
        <v>106</v>
      </c>
      <c r="C60" s="20" t="s">
        <v>15</v>
      </c>
      <c r="D60" s="21" t="s">
        <v>107</v>
      </c>
      <c r="E60" s="35" t="s">
        <v>108</v>
      </c>
      <c r="F60" s="19" t="s">
        <v>25</v>
      </c>
      <c r="G60" s="38">
        <v>114</v>
      </c>
      <c r="H60" s="39">
        <f>G60/2*0.5</f>
        <v>28.5</v>
      </c>
      <c r="I60" s="39">
        <v>74.2</v>
      </c>
      <c r="J60" s="39">
        <f>I60*0.5</f>
        <v>37.1</v>
      </c>
      <c r="K60" s="39">
        <f t="shared" si="14"/>
        <v>65.6</v>
      </c>
      <c r="L60" s="47">
        <v>1</v>
      </c>
    </row>
    <row r="61" s="3" customFormat="true" ht="29" customHeight="true" spans="1:12">
      <c r="A61" s="11">
        <v>58</v>
      </c>
      <c r="B61" s="20"/>
      <c r="C61" s="20"/>
      <c r="D61" s="25"/>
      <c r="E61" s="35" t="s">
        <v>109</v>
      </c>
      <c r="F61" s="24"/>
      <c r="G61" s="38">
        <v>118</v>
      </c>
      <c r="H61" s="39">
        <f>G61/2*0.5</f>
        <v>29.5</v>
      </c>
      <c r="I61" s="39">
        <v>70.4</v>
      </c>
      <c r="J61" s="39">
        <f>I61*0.5</f>
        <v>35.2</v>
      </c>
      <c r="K61" s="39">
        <f t="shared" si="14"/>
        <v>64.7</v>
      </c>
      <c r="L61" s="47">
        <v>2</v>
      </c>
    </row>
    <row r="62" s="3" customFormat="true" ht="29" customHeight="true" spans="1:12">
      <c r="A62" s="11">
        <v>59</v>
      </c>
      <c r="B62" s="20" t="s">
        <v>110</v>
      </c>
      <c r="C62" s="20" t="s">
        <v>15</v>
      </c>
      <c r="D62" s="21" t="s">
        <v>111</v>
      </c>
      <c r="E62" s="35" t="s">
        <v>112</v>
      </c>
      <c r="F62" s="20" t="s">
        <v>18</v>
      </c>
      <c r="G62" s="38">
        <v>126</v>
      </c>
      <c r="H62" s="39">
        <f t="shared" ref="H62:H66" si="19">G62/2*0.4</f>
        <v>25.2</v>
      </c>
      <c r="I62" s="39">
        <v>80.2</v>
      </c>
      <c r="J62" s="39">
        <f t="shared" ref="J62:J66" si="20">I62*0.6</f>
        <v>48.12</v>
      </c>
      <c r="K62" s="39">
        <f t="shared" si="14"/>
        <v>73.32</v>
      </c>
      <c r="L62" s="47">
        <v>1</v>
      </c>
    </row>
    <row r="63" s="3" customFormat="true" ht="29" customHeight="true" spans="1:12">
      <c r="A63" s="11">
        <v>60</v>
      </c>
      <c r="B63" s="20"/>
      <c r="C63" s="20"/>
      <c r="D63" s="23"/>
      <c r="E63" s="35" t="s">
        <v>113</v>
      </c>
      <c r="F63" s="20"/>
      <c r="G63" s="38">
        <v>116.5</v>
      </c>
      <c r="H63" s="39">
        <f t="shared" si="19"/>
        <v>23.3</v>
      </c>
      <c r="I63" s="39">
        <v>79</v>
      </c>
      <c r="J63" s="39">
        <f t="shared" si="20"/>
        <v>47.4</v>
      </c>
      <c r="K63" s="39">
        <f t="shared" si="14"/>
        <v>70.7</v>
      </c>
      <c r="L63" s="47">
        <v>2</v>
      </c>
    </row>
    <row r="64" s="3" customFormat="true" ht="29" customHeight="true" spans="1:12">
      <c r="A64" s="11">
        <v>61</v>
      </c>
      <c r="B64" s="20"/>
      <c r="C64" s="20"/>
      <c r="D64" s="25"/>
      <c r="E64" s="35" t="s">
        <v>114</v>
      </c>
      <c r="F64" s="20"/>
      <c r="G64" s="38">
        <v>112</v>
      </c>
      <c r="H64" s="39">
        <f t="shared" si="19"/>
        <v>22.4</v>
      </c>
      <c r="I64" s="39">
        <v>68.2</v>
      </c>
      <c r="J64" s="39">
        <f t="shared" si="20"/>
        <v>40.92</v>
      </c>
      <c r="K64" s="39">
        <f t="shared" si="14"/>
        <v>63.32</v>
      </c>
      <c r="L64" s="47">
        <v>3</v>
      </c>
    </row>
    <row r="65" s="3" customFormat="true" ht="49" customHeight="true" spans="1:12">
      <c r="A65" s="11">
        <v>62</v>
      </c>
      <c r="B65" s="20" t="s">
        <v>115</v>
      </c>
      <c r="C65" s="20" t="s">
        <v>15</v>
      </c>
      <c r="D65" s="31" t="s">
        <v>116</v>
      </c>
      <c r="E65" s="35" t="s">
        <v>117</v>
      </c>
      <c r="F65" s="20" t="s">
        <v>18</v>
      </c>
      <c r="G65" s="38">
        <v>138.5</v>
      </c>
      <c r="H65" s="39">
        <f t="shared" si="19"/>
        <v>27.7</v>
      </c>
      <c r="I65" s="39">
        <v>72.4</v>
      </c>
      <c r="J65" s="39">
        <f t="shared" si="20"/>
        <v>43.44</v>
      </c>
      <c r="K65" s="39">
        <f t="shared" si="14"/>
        <v>71.14</v>
      </c>
      <c r="L65" s="47">
        <v>1</v>
      </c>
    </row>
    <row r="66" s="3" customFormat="true" ht="49" customHeight="true" spans="1:12">
      <c r="A66" s="11">
        <v>63</v>
      </c>
      <c r="B66" s="20" t="s">
        <v>118</v>
      </c>
      <c r="C66" s="20" t="s">
        <v>15</v>
      </c>
      <c r="D66" s="31" t="s">
        <v>116</v>
      </c>
      <c r="E66" s="35" t="s">
        <v>119</v>
      </c>
      <c r="F66" s="20" t="s">
        <v>18</v>
      </c>
      <c r="G66" s="38">
        <v>139.5</v>
      </c>
      <c r="H66" s="39">
        <f t="shared" si="19"/>
        <v>27.9</v>
      </c>
      <c r="I66" s="39">
        <v>79</v>
      </c>
      <c r="J66" s="39">
        <f t="shared" si="20"/>
        <v>47.4</v>
      </c>
      <c r="K66" s="39">
        <f t="shared" si="14"/>
        <v>75.3</v>
      </c>
      <c r="L66" s="47">
        <v>1</v>
      </c>
    </row>
    <row r="67" s="3" customFormat="true" ht="35" customHeight="true" spans="1:12">
      <c r="A67" s="11">
        <v>64</v>
      </c>
      <c r="B67" s="20" t="s">
        <v>120</v>
      </c>
      <c r="C67" s="20" t="s">
        <v>15</v>
      </c>
      <c r="D67" s="21" t="s">
        <v>121</v>
      </c>
      <c r="E67" s="35" t="s">
        <v>122</v>
      </c>
      <c r="F67" s="19" t="s">
        <v>25</v>
      </c>
      <c r="G67" s="38">
        <v>161.5</v>
      </c>
      <c r="H67" s="39">
        <f t="shared" ref="H67:H83" si="21">G67/2*0.5</f>
        <v>40.375</v>
      </c>
      <c r="I67" s="39">
        <v>74</v>
      </c>
      <c r="J67" s="39">
        <f t="shared" ref="J67:J83" si="22">I67*0.5</f>
        <v>37</v>
      </c>
      <c r="K67" s="39">
        <f t="shared" si="14"/>
        <v>77.375</v>
      </c>
      <c r="L67" s="47">
        <v>1</v>
      </c>
    </row>
    <row r="68" s="3" customFormat="true" ht="35" customHeight="true" spans="1:12">
      <c r="A68" s="11">
        <v>65</v>
      </c>
      <c r="B68" s="20"/>
      <c r="C68" s="20"/>
      <c r="D68" s="23"/>
      <c r="E68" s="35" t="s">
        <v>123</v>
      </c>
      <c r="F68" s="22"/>
      <c r="G68" s="38">
        <v>141</v>
      </c>
      <c r="H68" s="39">
        <f t="shared" si="21"/>
        <v>35.25</v>
      </c>
      <c r="I68" s="39">
        <v>81</v>
      </c>
      <c r="J68" s="39">
        <f t="shared" si="22"/>
        <v>40.5</v>
      </c>
      <c r="K68" s="39">
        <f t="shared" si="14"/>
        <v>75.75</v>
      </c>
      <c r="L68" s="47">
        <v>2</v>
      </c>
    </row>
    <row r="69" s="3" customFormat="true" ht="35" customHeight="true" spans="1:12">
      <c r="A69" s="11">
        <v>66</v>
      </c>
      <c r="B69" s="20"/>
      <c r="C69" s="20"/>
      <c r="D69" s="25"/>
      <c r="E69" s="35" t="s">
        <v>124</v>
      </c>
      <c r="F69" s="24"/>
      <c r="G69" s="38">
        <v>134.5</v>
      </c>
      <c r="H69" s="39">
        <f t="shared" si="21"/>
        <v>33.625</v>
      </c>
      <c r="I69" s="39">
        <v>84</v>
      </c>
      <c r="J69" s="39">
        <f t="shared" si="22"/>
        <v>42</v>
      </c>
      <c r="K69" s="39">
        <f t="shared" si="14"/>
        <v>75.625</v>
      </c>
      <c r="L69" s="47">
        <v>3</v>
      </c>
    </row>
    <row r="70" s="3" customFormat="true" ht="29" customHeight="true" spans="1:12">
      <c r="A70" s="11">
        <v>67</v>
      </c>
      <c r="B70" s="20">
        <v>220904031</v>
      </c>
      <c r="C70" s="20" t="s">
        <v>15</v>
      </c>
      <c r="D70" s="21" t="s">
        <v>125</v>
      </c>
      <c r="E70" s="35" t="s">
        <v>126</v>
      </c>
      <c r="F70" s="19" t="s">
        <v>25</v>
      </c>
      <c r="G70" s="38">
        <v>124.5</v>
      </c>
      <c r="H70" s="39">
        <f t="shared" si="21"/>
        <v>31.125</v>
      </c>
      <c r="I70" s="39">
        <v>82.4</v>
      </c>
      <c r="J70" s="39">
        <f t="shared" si="22"/>
        <v>41.2</v>
      </c>
      <c r="K70" s="39">
        <f t="shared" si="14"/>
        <v>72.325</v>
      </c>
      <c r="L70" s="47">
        <v>1</v>
      </c>
    </row>
    <row r="71" s="3" customFormat="true" ht="29" customHeight="true" spans="1:12">
      <c r="A71" s="11">
        <v>68</v>
      </c>
      <c r="B71" s="20"/>
      <c r="C71" s="20"/>
      <c r="D71" s="23"/>
      <c r="E71" s="35" t="s">
        <v>127</v>
      </c>
      <c r="F71" s="22"/>
      <c r="G71" s="38">
        <v>125</v>
      </c>
      <c r="H71" s="39">
        <f t="shared" si="21"/>
        <v>31.25</v>
      </c>
      <c r="I71" s="39">
        <v>77</v>
      </c>
      <c r="J71" s="39">
        <f t="shared" si="22"/>
        <v>38.5</v>
      </c>
      <c r="K71" s="39">
        <f t="shared" si="14"/>
        <v>69.75</v>
      </c>
      <c r="L71" s="47">
        <v>2</v>
      </c>
    </row>
    <row r="72" s="3" customFormat="true" ht="29" customHeight="true" spans="1:12">
      <c r="A72" s="11">
        <v>69</v>
      </c>
      <c r="B72" s="20"/>
      <c r="C72" s="20"/>
      <c r="D72" s="25"/>
      <c r="E72" s="35" t="s">
        <v>128</v>
      </c>
      <c r="F72" s="24"/>
      <c r="G72" s="38">
        <v>124.5</v>
      </c>
      <c r="H72" s="39">
        <f t="shared" si="21"/>
        <v>31.125</v>
      </c>
      <c r="I72" s="39">
        <v>72.6</v>
      </c>
      <c r="J72" s="39">
        <f t="shared" si="22"/>
        <v>36.3</v>
      </c>
      <c r="K72" s="39">
        <f t="shared" si="14"/>
        <v>67.425</v>
      </c>
      <c r="L72" s="47">
        <v>3</v>
      </c>
    </row>
    <row r="73" s="3" customFormat="true" ht="29" customHeight="true" spans="1:12">
      <c r="A73" s="11">
        <v>70</v>
      </c>
      <c r="B73" s="20">
        <v>220904032</v>
      </c>
      <c r="C73" s="20" t="s">
        <v>15</v>
      </c>
      <c r="D73" s="21" t="s">
        <v>129</v>
      </c>
      <c r="E73" s="35" t="s">
        <v>130</v>
      </c>
      <c r="F73" s="19" t="s">
        <v>25</v>
      </c>
      <c r="G73" s="38">
        <v>137</v>
      </c>
      <c r="H73" s="39">
        <f t="shared" si="21"/>
        <v>34.25</v>
      </c>
      <c r="I73" s="39">
        <v>86.2</v>
      </c>
      <c r="J73" s="39">
        <f t="shared" si="22"/>
        <v>43.1</v>
      </c>
      <c r="K73" s="39">
        <f t="shared" si="14"/>
        <v>77.35</v>
      </c>
      <c r="L73" s="47">
        <v>1</v>
      </c>
    </row>
    <row r="74" s="3" customFormat="true" ht="29" customHeight="true" spans="1:12">
      <c r="A74" s="11">
        <v>71</v>
      </c>
      <c r="B74" s="20"/>
      <c r="C74" s="20"/>
      <c r="D74" s="23"/>
      <c r="E74" s="35" t="s">
        <v>131</v>
      </c>
      <c r="F74" s="22"/>
      <c r="G74" s="38">
        <v>122</v>
      </c>
      <c r="H74" s="39">
        <f t="shared" si="21"/>
        <v>30.5</v>
      </c>
      <c r="I74" s="39">
        <v>77.6</v>
      </c>
      <c r="J74" s="39">
        <f t="shared" si="22"/>
        <v>38.8</v>
      </c>
      <c r="K74" s="39">
        <f t="shared" si="14"/>
        <v>69.3</v>
      </c>
      <c r="L74" s="47">
        <v>2</v>
      </c>
    </row>
    <row r="75" s="3" customFormat="true" ht="29" customHeight="true" spans="1:12">
      <c r="A75" s="11">
        <v>72</v>
      </c>
      <c r="B75" s="20"/>
      <c r="C75" s="20"/>
      <c r="D75" s="25"/>
      <c r="E75" s="35" t="s">
        <v>132</v>
      </c>
      <c r="F75" s="24"/>
      <c r="G75" s="38">
        <v>125</v>
      </c>
      <c r="H75" s="39">
        <f t="shared" si="21"/>
        <v>31.25</v>
      </c>
      <c r="I75" s="39">
        <v>74.6</v>
      </c>
      <c r="J75" s="39">
        <f t="shared" si="22"/>
        <v>37.3</v>
      </c>
      <c r="K75" s="39">
        <f t="shared" si="14"/>
        <v>68.55</v>
      </c>
      <c r="L75" s="47">
        <v>3</v>
      </c>
    </row>
    <row r="76" s="3" customFormat="true" ht="29" customHeight="true" spans="1:12">
      <c r="A76" s="11">
        <v>73</v>
      </c>
      <c r="B76" s="20">
        <v>220904033</v>
      </c>
      <c r="C76" s="20" t="s">
        <v>15</v>
      </c>
      <c r="D76" s="21" t="s">
        <v>133</v>
      </c>
      <c r="E76" s="35" t="s">
        <v>134</v>
      </c>
      <c r="F76" s="19" t="s">
        <v>25</v>
      </c>
      <c r="G76" s="38">
        <v>152.5</v>
      </c>
      <c r="H76" s="39">
        <f t="shared" si="21"/>
        <v>38.125</v>
      </c>
      <c r="I76" s="39">
        <v>78.9</v>
      </c>
      <c r="J76" s="39">
        <f t="shared" si="22"/>
        <v>39.45</v>
      </c>
      <c r="K76" s="39">
        <f t="shared" si="14"/>
        <v>77.575</v>
      </c>
      <c r="L76" s="47">
        <v>1</v>
      </c>
    </row>
    <row r="77" s="3" customFormat="true" ht="29" customHeight="true" spans="1:12">
      <c r="A77" s="11">
        <v>74</v>
      </c>
      <c r="B77" s="20"/>
      <c r="C77" s="20"/>
      <c r="D77" s="23"/>
      <c r="E77" s="35" t="s">
        <v>135</v>
      </c>
      <c r="F77" s="22"/>
      <c r="G77" s="38">
        <v>132</v>
      </c>
      <c r="H77" s="39">
        <f t="shared" si="21"/>
        <v>33</v>
      </c>
      <c r="I77" s="39">
        <v>76.6</v>
      </c>
      <c r="J77" s="39">
        <f t="shared" si="22"/>
        <v>38.3</v>
      </c>
      <c r="K77" s="39">
        <f t="shared" si="14"/>
        <v>71.3</v>
      </c>
      <c r="L77" s="47">
        <v>2</v>
      </c>
    </row>
    <row r="78" s="3" customFormat="true" ht="29" customHeight="true" spans="1:12">
      <c r="A78" s="11">
        <v>75</v>
      </c>
      <c r="B78" s="20"/>
      <c r="C78" s="20"/>
      <c r="D78" s="25"/>
      <c r="E78" s="35" t="s">
        <v>136</v>
      </c>
      <c r="F78" s="24"/>
      <c r="G78" s="38">
        <v>130</v>
      </c>
      <c r="H78" s="39">
        <f t="shared" si="21"/>
        <v>32.5</v>
      </c>
      <c r="I78" s="39">
        <v>76.8</v>
      </c>
      <c r="J78" s="39">
        <f t="shared" si="22"/>
        <v>38.4</v>
      </c>
      <c r="K78" s="39">
        <f t="shared" si="14"/>
        <v>70.9</v>
      </c>
      <c r="L78" s="47">
        <v>3</v>
      </c>
    </row>
    <row r="79" s="5" customFormat="true" ht="43" customHeight="true" spans="1:12">
      <c r="A79" s="11">
        <v>76</v>
      </c>
      <c r="B79" s="20" t="s">
        <v>137</v>
      </c>
      <c r="C79" s="20" t="s">
        <v>15</v>
      </c>
      <c r="D79" s="21" t="s">
        <v>138</v>
      </c>
      <c r="E79" s="35" t="s">
        <v>139</v>
      </c>
      <c r="F79" s="20" t="s">
        <v>25</v>
      </c>
      <c r="G79" s="38">
        <v>117.5</v>
      </c>
      <c r="H79" s="39">
        <f t="shared" si="21"/>
        <v>29.375</v>
      </c>
      <c r="I79" s="39">
        <v>78.3</v>
      </c>
      <c r="J79" s="39">
        <f t="shared" si="22"/>
        <v>39.15</v>
      </c>
      <c r="K79" s="39">
        <f t="shared" si="14"/>
        <v>68.525</v>
      </c>
      <c r="L79" s="47">
        <v>1</v>
      </c>
    </row>
    <row r="80" s="5" customFormat="true" ht="43" customHeight="true" spans="1:12">
      <c r="A80" s="11">
        <v>77</v>
      </c>
      <c r="B80" s="20"/>
      <c r="C80" s="20"/>
      <c r="D80" s="23"/>
      <c r="E80" s="35" t="s">
        <v>140</v>
      </c>
      <c r="F80" s="20"/>
      <c r="G80" s="38">
        <v>111.5</v>
      </c>
      <c r="H80" s="39">
        <f t="shared" si="21"/>
        <v>27.875</v>
      </c>
      <c r="I80" s="39">
        <v>79.3</v>
      </c>
      <c r="J80" s="39">
        <f t="shared" si="22"/>
        <v>39.65</v>
      </c>
      <c r="K80" s="39">
        <f t="shared" si="14"/>
        <v>67.525</v>
      </c>
      <c r="L80" s="47">
        <v>2</v>
      </c>
    </row>
    <row r="81" s="5" customFormat="true" ht="43" customHeight="true" spans="1:12">
      <c r="A81" s="11">
        <v>78</v>
      </c>
      <c r="B81" s="20"/>
      <c r="C81" s="20"/>
      <c r="D81" s="25"/>
      <c r="E81" s="35" t="s">
        <v>141</v>
      </c>
      <c r="F81" s="20"/>
      <c r="G81" s="38">
        <v>112</v>
      </c>
      <c r="H81" s="39">
        <f t="shared" si="21"/>
        <v>28</v>
      </c>
      <c r="I81" s="39">
        <v>69.1</v>
      </c>
      <c r="J81" s="39">
        <f t="shared" si="22"/>
        <v>34.55</v>
      </c>
      <c r="K81" s="39">
        <f t="shared" si="14"/>
        <v>62.55</v>
      </c>
      <c r="L81" s="47">
        <v>3</v>
      </c>
    </row>
    <row r="82" s="5" customFormat="true" ht="36" customHeight="true" spans="1:12">
      <c r="A82" s="11">
        <v>79</v>
      </c>
      <c r="B82" s="20">
        <v>220904035</v>
      </c>
      <c r="C82" s="20" t="s">
        <v>15</v>
      </c>
      <c r="D82" s="21" t="s">
        <v>121</v>
      </c>
      <c r="E82" s="35" t="s">
        <v>142</v>
      </c>
      <c r="F82" s="19" t="s">
        <v>25</v>
      </c>
      <c r="G82" s="38">
        <v>140.5</v>
      </c>
      <c r="H82" s="39">
        <f t="shared" si="21"/>
        <v>35.125</v>
      </c>
      <c r="I82" s="39">
        <v>79.7</v>
      </c>
      <c r="J82" s="39">
        <f t="shared" si="22"/>
        <v>39.85</v>
      </c>
      <c r="K82" s="39">
        <f t="shared" ref="K81:K122" si="23">H82+J82</f>
        <v>74.975</v>
      </c>
      <c r="L82" s="47">
        <v>1</v>
      </c>
    </row>
    <row r="83" s="5" customFormat="true" ht="36" customHeight="true" spans="1:12">
      <c r="A83" s="11">
        <v>80</v>
      </c>
      <c r="B83" s="20"/>
      <c r="C83" s="20"/>
      <c r="D83" s="25"/>
      <c r="E83" s="35" t="s">
        <v>143</v>
      </c>
      <c r="F83" s="24"/>
      <c r="G83" s="38">
        <v>131.5</v>
      </c>
      <c r="H83" s="39">
        <f t="shared" si="21"/>
        <v>32.875</v>
      </c>
      <c r="I83" s="39">
        <v>77.8</v>
      </c>
      <c r="J83" s="39">
        <f t="shared" si="22"/>
        <v>38.9</v>
      </c>
      <c r="K83" s="39">
        <f t="shared" si="23"/>
        <v>71.775</v>
      </c>
      <c r="L83" s="47">
        <v>2</v>
      </c>
    </row>
    <row r="84" s="5" customFormat="true" ht="50" customHeight="true" spans="1:12">
      <c r="A84" s="11">
        <v>81</v>
      </c>
      <c r="B84" s="20">
        <v>220904036</v>
      </c>
      <c r="C84" s="20" t="s">
        <v>15</v>
      </c>
      <c r="D84" s="21" t="s">
        <v>144</v>
      </c>
      <c r="E84" s="35" t="s">
        <v>145</v>
      </c>
      <c r="F84" s="19" t="s">
        <v>18</v>
      </c>
      <c r="G84" s="38">
        <v>124.5</v>
      </c>
      <c r="H84" s="39">
        <f>G84/2*0.4</f>
        <v>24.9</v>
      </c>
      <c r="I84" s="39">
        <v>78.6</v>
      </c>
      <c r="J84" s="39">
        <f>I84*0.6</f>
        <v>47.16</v>
      </c>
      <c r="K84" s="39">
        <f t="shared" si="23"/>
        <v>72.06</v>
      </c>
      <c r="L84" s="47">
        <v>1</v>
      </c>
    </row>
    <row r="85" s="5" customFormat="true" ht="50" customHeight="true" spans="1:12">
      <c r="A85" s="11">
        <v>82</v>
      </c>
      <c r="B85" s="20"/>
      <c r="C85" s="20"/>
      <c r="D85" s="25"/>
      <c r="E85" s="35" t="s">
        <v>146</v>
      </c>
      <c r="F85" s="24"/>
      <c r="G85" s="38">
        <v>119.5</v>
      </c>
      <c r="H85" s="39">
        <f>G85/2*0.4</f>
        <v>23.9</v>
      </c>
      <c r="I85" s="39">
        <v>74</v>
      </c>
      <c r="J85" s="39">
        <f>I85*0.6</f>
        <v>44.4</v>
      </c>
      <c r="K85" s="39">
        <f t="shared" si="23"/>
        <v>68.3</v>
      </c>
      <c r="L85" s="47">
        <v>2</v>
      </c>
    </row>
    <row r="86" s="4" customFormat="true" ht="50" customHeight="true" spans="1:12">
      <c r="A86" s="11">
        <v>83</v>
      </c>
      <c r="B86" s="20">
        <v>220904037</v>
      </c>
      <c r="C86" s="20" t="s">
        <v>75</v>
      </c>
      <c r="D86" s="49" t="s">
        <v>147</v>
      </c>
      <c r="E86" s="35" t="s">
        <v>148</v>
      </c>
      <c r="F86" s="43" t="s">
        <v>60</v>
      </c>
      <c r="G86" s="38">
        <v>119</v>
      </c>
      <c r="H86" s="41">
        <f>(G86/2)*0.3</f>
        <v>17.85</v>
      </c>
      <c r="I86" s="41">
        <v>80.67</v>
      </c>
      <c r="J86" s="41">
        <f>I86*0.7</f>
        <v>56.469</v>
      </c>
      <c r="K86" s="41">
        <f t="shared" si="23"/>
        <v>74.319</v>
      </c>
      <c r="L86" s="48">
        <v>1</v>
      </c>
    </row>
    <row r="87" s="5" customFormat="true" ht="50" customHeight="true" spans="1:12">
      <c r="A87" s="11">
        <v>84</v>
      </c>
      <c r="B87" s="20">
        <v>220904038</v>
      </c>
      <c r="C87" s="20" t="s">
        <v>15</v>
      </c>
      <c r="D87" s="31" t="s">
        <v>149</v>
      </c>
      <c r="E87" s="35" t="s">
        <v>150</v>
      </c>
      <c r="F87" s="20" t="s">
        <v>25</v>
      </c>
      <c r="G87" s="38">
        <v>132</v>
      </c>
      <c r="H87" s="39">
        <f>G87/2*0.5</f>
        <v>33</v>
      </c>
      <c r="I87" s="39">
        <v>73.8</v>
      </c>
      <c r="J87" s="39">
        <f>I87*0.5</f>
        <v>36.9</v>
      </c>
      <c r="K87" s="39">
        <f t="shared" si="23"/>
        <v>69.9</v>
      </c>
      <c r="L87" s="47">
        <v>1</v>
      </c>
    </row>
    <row r="88" s="5" customFormat="true" ht="29" customHeight="true" spans="1:12">
      <c r="A88" s="11">
        <v>85</v>
      </c>
      <c r="B88" s="20">
        <v>220904039</v>
      </c>
      <c r="C88" s="20" t="s">
        <v>75</v>
      </c>
      <c r="D88" s="21" t="s">
        <v>151</v>
      </c>
      <c r="E88" s="35" t="s">
        <v>152</v>
      </c>
      <c r="F88" s="19" t="s">
        <v>18</v>
      </c>
      <c r="G88" s="38">
        <v>124</v>
      </c>
      <c r="H88" s="39">
        <f t="shared" ref="H88:H97" si="24">G88/2*0.4</f>
        <v>24.8</v>
      </c>
      <c r="I88" s="39">
        <v>84.8</v>
      </c>
      <c r="J88" s="39">
        <f t="shared" ref="J88:J97" si="25">I88*0.6</f>
        <v>50.88</v>
      </c>
      <c r="K88" s="39">
        <f t="shared" si="23"/>
        <v>75.68</v>
      </c>
      <c r="L88" s="47">
        <v>1</v>
      </c>
    </row>
    <row r="89" s="5" customFormat="true" ht="29" customHeight="true" spans="1:12">
      <c r="A89" s="11">
        <v>86</v>
      </c>
      <c r="B89" s="20"/>
      <c r="C89" s="20"/>
      <c r="D89" s="23"/>
      <c r="E89" s="35" t="s">
        <v>153</v>
      </c>
      <c r="F89" s="22"/>
      <c r="G89" s="38">
        <v>127</v>
      </c>
      <c r="H89" s="39">
        <f t="shared" si="24"/>
        <v>25.4</v>
      </c>
      <c r="I89" s="39">
        <v>79.6</v>
      </c>
      <c r="J89" s="39">
        <f t="shared" si="25"/>
        <v>47.76</v>
      </c>
      <c r="K89" s="39">
        <f t="shared" si="23"/>
        <v>73.16</v>
      </c>
      <c r="L89" s="47">
        <v>2</v>
      </c>
    </row>
    <row r="90" s="5" customFormat="true" ht="29" customHeight="true" spans="1:12">
      <c r="A90" s="11">
        <v>87</v>
      </c>
      <c r="B90" s="20"/>
      <c r="C90" s="20"/>
      <c r="D90" s="23"/>
      <c r="E90" s="35" t="s">
        <v>154</v>
      </c>
      <c r="F90" s="22"/>
      <c r="G90" s="38">
        <v>136.5</v>
      </c>
      <c r="H90" s="39">
        <f t="shared" si="24"/>
        <v>27.3</v>
      </c>
      <c r="I90" s="39">
        <v>74.2</v>
      </c>
      <c r="J90" s="39">
        <f t="shared" si="25"/>
        <v>44.52</v>
      </c>
      <c r="K90" s="39">
        <f t="shared" si="23"/>
        <v>71.82</v>
      </c>
      <c r="L90" s="47">
        <v>3</v>
      </c>
    </row>
    <row r="91" s="5" customFormat="true" ht="29" customHeight="true" spans="1:12">
      <c r="A91" s="11">
        <v>88</v>
      </c>
      <c r="B91" s="20"/>
      <c r="C91" s="20"/>
      <c r="D91" s="23"/>
      <c r="E91" s="35" t="s">
        <v>155</v>
      </c>
      <c r="F91" s="22"/>
      <c r="G91" s="38">
        <v>122.5</v>
      </c>
      <c r="H91" s="39">
        <f t="shared" si="24"/>
        <v>24.5</v>
      </c>
      <c r="I91" s="39">
        <v>78.8</v>
      </c>
      <c r="J91" s="39">
        <f t="shared" si="25"/>
        <v>47.28</v>
      </c>
      <c r="K91" s="39">
        <f t="shared" si="23"/>
        <v>71.78</v>
      </c>
      <c r="L91" s="47">
        <v>4</v>
      </c>
    </row>
    <row r="92" s="5" customFormat="true" ht="29" customHeight="true" spans="1:12">
      <c r="A92" s="11">
        <v>89</v>
      </c>
      <c r="B92" s="20"/>
      <c r="C92" s="20"/>
      <c r="D92" s="25"/>
      <c r="E92" s="35" t="s">
        <v>156</v>
      </c>
      <c r="F92" s="24"/>
      <c r="G92" s="38">
        <v>141</v>
      </c>
      <c r="H92" s="39">
        <f t="shared" si="24"/>
        <v>28.2</v>
      </c>
      <c r="I92" s="39">
        <v>72</v>
      </c>
      <c r="J92" s="39">
        <f t="shared" si="25"/>
        <v>43.2</v>
      </c>
      <c r="K92" s="39">
        <f t="shared" si="23"/>
        <v>71.4</v>
      </c>
      <c r="L92" s="47">
        <v>5</v>
      </c>
    </row>
    <row r="93" s="3" customFormat="true" ht="31" customHeight="true" spans="1:12">
      <c r="A93" s="11">
        <v>90</v>
      </c>
      <c r="B93" s="20">
        <v>220904040</v>
      </c>
      <c r="C93" s="20" t="s">
        <v>15</v>
      </c>
      <c r="D93" s="21" t="s">
        <v>157</v>
      </c>
      <c r="E93" s="35" t="s">
        <v>158</v>
      </c>
      <c r="F93" s="20" t="s">
        <v>18</v>
      </c>
      <c r="G93" s="38">
        <v>127</v>
      </c>
      <c r="H93" s="39">
        <f t="shared" si="24"/>
        <v>25.4</v>
      </c>
      <c r="I93" s="39">
        <v>81.8</v>
      </c>
      <c r="J93" s="39">
        <f t="shared" si="25"/>
        <v>49.08</v>
      </c>
      <c r="K93" s="39">
        <f t="shared" si="23"/>
        <v>74.48</v>
      </c>
      <c r="L93" s="47">
        <v>1</v>
      </c>
    </row>
    <row r="94" s="3" customFormat="true" ht="31" customHeight="true" spans="1:12">
      <c r="A94" s="11">
        <v>91</v>
      </c>
      <c r="B94" s="20"/>
      <c r="C94" s="20"/>
      <c r="D94" s="23"/>
      <c r="E94" s="35" t="s">
        <v>159</v>
      </c>
      <c r="F94" s="20"/>
      <c r="G94" s="38">
        <v>120.5</v>
      </c>
      <c r="H94" s="39">
        <f t="shared" si="24"/>
        <v>24.1</v>
      </c>
      <c r="I94" s="39">
        <v>82.2</v>
      </c>
      <c r="J94" s="39">
        <f t="shared" si="25"/>
        <v>49.32</v>
      </c>
      <c r="K94" s="39">
        <f t="shared" si="23"/>
        <v>73.42</v>
      </c>
      <c r="L94" s="47">
        <v>2</v>
      </c>
    </row>
    <row r="95" s="3" customFormat="true" ht="31" customHeight="true" spans="1:12">
      <c r="A95" s="11">
        <v>92</v>
      </c>
      <c r="B95" s="20"/>
      <c r="C95" s="20"/>
      <c r="D95" s="25"/>
      <c r="E95" s="35" t="s">
        <v>160</v>
      </c>
      <c r="F95" s="20"/>
      <c r="G95" s="38">
        <v>124.5</v>
      </c>
      <c r="H95" s="39">
        <f t="shared" si="24"/>
        <v>24.9</v>
      </c>
      <c r="I95" s="39">
        <v>79.5</v>
      </c>
      <c r="J95" s="39">
        <f t="shared" si="25"/>
        <v>47.7</v>
      </c>
      <c r="K95" s="39">
        <f t="shared" si="23"/>
        <v>72.6</v>
      </c>
      <c r="L95" s="47">
        <v>3</v>
      </c>
    </row>
    <row r="96" s="3" customFormat="true" ht="29" customHeight="true" spans="1:12">
      <c r="A96" s="11">
        <v>93</v>
      </c>
      <c r="B96" s="20">
        <v>220904041</v>
      </c>
      <c r="C96" s="20" t="s">
        <v>15</v>
      </c>
      <c r="D96" s="21" t="s">
        <v>161</v>
      </c>
      <c r="E96" s="35" t="s">
        <v>162</v>
      </c>
      <c r="F96" s="19" t="s">
        <v>18</v>
      </c>
      <c r="G96" s="38">
        <v>164</v>
      </c>
      <c r="H96" s="39">
        <f t="shared" si="24"/>
        <v>32.8</v>
      </c>
      <c r="I96" s="39">
        <v>81.2</v>
      </c>
      <c r="J96" s="39">
        <f t="shared" si="25"/>
        <v>48.72</v>
      </c>
      <c r="K96" s="39">
        <f t="shared" si="23"/>
        <v>81.52</v>
      </c>
      <c r="L96" s="47">
        <v>1</v>
      </c>
    </row>
    <row r="97" s="3" customFormat="true" ht="29" customHeight="true" spans="1:12">
      <c r="A97" s="11">
        <v>94</v>
      </c>
      <c r="B97" s="20"/>
      <c r="C97" s="20"/>
      <c r="D97" s="25"/>
      <c r="E97" s="35" t="s">
        <v>163</v>
      </c>
      <c r="F97" s="24"/>
      <c r="G97" s="38">
        <v>142</v>
      </c>
      <c r="H97" s="39">
        <f t="shared" si="24"/>
        <v>28.4</v>
      </c>
      <c r="I97" s="39">
        <v>73.4</v>
      </c>
      <c r="J97" s="39">
        <f t="shared" si="25"/>
        <v>44.04</v>
      </c>
      <c r="K97" s="39">
        <f t="shared" si="23"/>
        <v>72.44</v>
      </c>
      <c r="L97" s="47">
        <v>2</v>
      </c>
    </row>
    <row r="98" s="3" customFormat="true" ht="29" customHeight="true" spans="1:12">
      <c r="A98" s="11">
        <v>95</v>
      </c>
      <c r="B98" s="20">
        <v>220904042</v>
      </c>
      <c r="C98" s="20" t="s">
        <v>15</v>
      </c>
      <c r="D98" s="21" t="s">
        <v>164</v>
      </c>
      <c r="E98" s="35" t="s">
        <v>165</v>
      </c>
      <c r="F98" s="19" t="s">
        <v>25</v>
      </c>
      <c r="G98" s="38">
        <v>132</v>
      </c>
      <c r="H98" s="39">
        <f t="shared" ref="H98:H100" si="26">G98/2*0.5</f>
        <v>33</v>
      </c>
      <c r="I98" s="39">
        <v>79.8</v>
      </c>
      <c r="J98" s="39">
        <f t="shared" ref="J98:J100" si="27">I98*0.5</f>
        <v>39.9</v>
      </c>
      <c r="K98" s="39">
        <f t="shared" si="23"/>
        <v>72.9</v>
      </c>
      <c r="L98" s="47">
        <v>1</v>
      </c>
    </row>
    <row r="99" s="3" customFormat="true" ht="29" customHeight="true" spans="1:12">
      <c r="A99" s="11">
        <v>96</v>
      </c>
      <c r="B99" s="20"/>
      <c r="C99" s="20"/>
      <c r="D99" s="23"/>
      <c r="E99" s="35" t="s">
        <v>166</v>
      </c>
      <c r="F99" s="22"/>
      <c r="G99" s="38">
        <v>122</v>
      </c>
      <c r="H99" s="39">
        <f t="shared" si="26"/>
        <v>30.5</v>
      </c>
      <c r="I99" s="39">
        <v>82.6</v>
      </c>
      <c r="J99" s="39">
        <f t="shared" si="27"/>
        <v>41.3</v>
      </c>
      <c r="K99" s="39">
        <f t="shared" si="23"/>
        <v>71.8</v>
      </c>
      <c r="L99" s="47">
        <v>2</v>
      </c>
    </row>
    <row r="100" s="3" customFormat="true" ht="29" customHeight="true" spans="1:12">
      <c r="A100" s="11">
        <v>97</v>
      </c>
      <c r="B100" s="20"/>
      <c r="C100" s="20"/>
      <c r="D100" s="25"/>
      <c r="E100" s="35" t="s">
        <v>167</v>
      </c>
      <c r="F100" s="24"/>
      <c r="G100" s="38">
        <v>122.5</v>
      </c>
      <c r="H100" s="39">
        <f t="shared" si="26"/>
        <v>30.625</v>
      </c>
      <c r="I100" s="39">
        <v>77.8</v>
      </c>
      <c r="J100" s="39">
        <f t="shared" si="27"/>
        <v>38.9</v>
      </c>
      <c r="K100" s="39">
        <f t="shared" si="23"/>
        <v>69.525</v>
      </c>
      <c r="L100" s="47">
        <v>3</v>
      </c>
    </row>
    <row r="101" s="3" customFormat="true" ht="29" customHeight="true" spans="1:12">
      <c r="A101" s="11">
        <v>98</v>
      </c>
      <c r="B101" s="20">
        <v>220904043</v>
      </c>
      <c r="C101" s="20" t="s">
        <v>15</v>
      </c>
      <c r="D101" s="21" t="s">
        <v>168</v>
      </c>
      <c r="E101" s="35" t="s">
        <v>169</v>
      </c>
      <c r="F101" s="19" t="s">
        <v>18</v>
      </c>
      <c r="G101" s="38">
        <v>131.5</v>
      </c>
      <c r="H101" s="39">
        <f t="shared" ref="H101:H103" si="28">G101/2*0.4</f>
        <v>26.3</v>
      </c>
      <c r="I101" s="39">
        <v>81</v>
      </c>
      <c r="J101" s="39">
        <f t="shared" ref="J101:J103" si="29">I101*0.6</f>
        <v>48.6</v>
      </c>
      <c r="K101" s="39">
        <f t="shared" si="23"/>
        <v>74.9</v>
      </c>
      <c r="L101" s="47">
        <v>1</v>
      </c>
    </row>
    <row r="102" s="3" customFormat="true" ht="29" customHeight="true" spans="1:12">
      <c r="A102" s="11">
        <v>99</v>
      </c>
      <c r="B102" s="20"/>
      <c r="C102" s="20"/>
      <c r="D102" s="23"/>
      <c r="E102" s="35" t="s">
        <v>170</v>
      </c>
      <c r="F102" s="22"/>
      <c r="G102" s="38">
        <v>124.5</v>
      </c>
      <c r="H102" s="39">
        <f t="shared" si="28"/>
        <v>24.9</v>
      </c>
      <c r="I102" s="39">
        <v>80.4</v>
      </c>
      <c r="J102" s="39">
        <f t="shared" si="29"/>
        <v>48.24</v>
      </c>
      <c r="K102" s="39">
        <f t="shared" si="23"/>
        <v>73.14</v>
      </c>
      <c r="L102" s="47">
        <v>2</v>
      </c>
    </row>
    <row r="103" s="3" customFormat="true" ht="29" customHeight="true" spans="1:12">
      <c r="A103" s="11">
        <v>100</v>
      </c>
      <c r="B103" s="20"/>
      <c r="C103" s="20"/>
      <c r="D103" s="25"/>
      <c r="E103" s="35" t="s">
        <v>171</v>
      </c>
      <c r="F103" s="24"/>
      <c r="G103" s="38">
        <v>131.5</v>
      </c>
      <c r="H103" s="39">
        <f t="shared" si="28"/>
        <v>26.3</v>
      </c>
      <c r="I103" s="39">
        <v>76.4</v>
      </c>
      <c r="J103" s="39">
        <f t="shared" si="29"/>
        <v>45.84</v>
      </c>
      <c r="K103" s="39">
        <f t="shared" si="23"/>
        <v>72.14</v>
      </c>
      <c r="L103" s="47">
        <v>3</v>
      </c>
    </row>
    <row r="104" s="5" customFormat="true" ht="29" customHeight="true" spans="1:12">
      <c r="A104" s="11">
        <v>101</v>
      </c>
      <c r="B104" s="20">
        <v>220904044</v>
      </c>
      <c r="C104" s="20" t="s">
        <v>15</v>
      </c>
      <c r="D104" s="21" t="s">
        <v>172</v>
      </c>
      <c r="E104" s="35" t="s">
        <v>173</v>
      </c>
      <c r="F104" s="20" t="s">
        <v>25</v>
      </c>
      <c r="G104" s="38">
        <v>132</v>
      </c>
      <c r="H104" s="39">
        <f t="shared" ref="H104:H110" si="30">G104/2*0.5</f>
        <v>33</v>
      </c>
      <c r="I104" s="39">
        <v>79.3</v>
      </c>
      <c r="J104" s="39">
        <f t="shared" ref="J104:J110" si="31">I104*0.5</f>
        <v>39.65</v>
      </c>
      <c r="K104" s="39">
        <f t="shared" si="23"/>
        <v>72.65</v>
      </c>
      <c r="L104" s="47">
        <v>1</v>
      </c>
    </row>
    <row r="105" s="5" customFormat="true" ht="29" customHeight="true" spans="1:12">
      <c r="A105" s="11">
        <v>102</v>
      </c>
      <c r="B105" s="20"/>
      <c r="C105" s="20"/>
      <c r="D105" s="23"/>
      <c r="E105" s="35" t="s">
        <v>78</v>
      </c>
      <c r="F105" s="20"/>
      <c r="G105" s="38">
        <v>125</v>
      </c>
      <c r="H105" s="39">
        <f t="shared" si="30"/>
        <v>31.25</v>
      </c>
      <c r="I105" s="39">
        <v>79.8</v>
      </c>
      <c r="J105" s="39">
        <f t="shared" si="31"/>
        <v>39.9</v>
      </c>
      <c r="K105" s="39">
        <f t="shared" si="23"/>
        <v>71.15</v>
      </c>
      <c r="L105" s="47">
        <v>2</v>
      </c>
    </row>
    <row r="106" s="5" customFormat="true" ht="29" customHeight="true" spans="1:12">
      <c r="A106" s="11">
        <v>103</v>
      </c>
      <c r="B106" s="20"/>
      <c r="C106" s="20"/>
      <c r="D106" s="23"/>
      <c r="E106" s="35" t="s">
        <v>174</v>
      </c>
      <c r="F106" s="20"/>
      <c r="G106" s="38">
        <v>129</v>
      </c>
      <c r="H106" s="39">
        <f t="shared" si="30"/>
        <v>32.25</v>
      </c>
      <c r="I106" s="39">
        <v>76.1</v>
      </c>
      <c r="J106" s="39">
        <f t="shared" si="31"/>
        <v>38.05</v>
      </c>
      <c r="K106" s="39">
        <f t="shared" si="23"/>
        <v>70.3</v>
      </c>
      <c r="L106" s="47">
        <v>3</v>
      </c>
    </row>
    <row r="107" s="5" customFormat="true" ht="29" customHeight="true" spans="1:12">
      <c r="A107" s="11">
        <v>104</v>
      </c>
      <c r="B107" s="20"/>
      <c r="C107" s="20"/>
      <c r="D107" s="25"/>
      <c r="E107" s="35" t="s">
        <v>175</v>
      </c>
      <c r="F107" s="20"/>
      <c r="G107" s="38">
        <v>125</v>
      </c>
      <c r="H107" s="39">
        <f t="shared" si="30"/>
        <v>31.25</v>
      </c>
      <c r="I107" s="39">
        <v>69.2</v>
      </c>
      <c r="J107" s="39">
        <f t="shared" si="31"/>
        <v>34.6</v>
      </c>
      <c r="K107" s="39">
        <f t="shared" si="23"/>
        <v>65.85</v>
      </c>
      <c r="L107" s="47">
        <v>4</v>
      </c>
    </row>
    <row r="108" s="5" customFormat="true" ht="29" customHeight="true" spans="1:12">
      <c r="A108" s="11">
        <v>105</v>
      </c>
      <c r="B108" s="20">
        <v>220904045</v>
      </c>
      <c r="C108" s="20" t="s">
        <v>15</v>
      </c>
      <c r="D108" s="21" t="s">
        <v>176</v>
      </c>
      <c r="E108" s="35" t="s">
        <v>177</v>
      </c>
      <c r="F108" s="20" t="s">
        <v>25</v>
      </c>
      <c r="G108" s="38">
        <v>128</v>
      </c>
      <c r="H108" s="39">
        <f t="shared" si="30"/>
        <v>32</v>
      </c>
      <c r="I108" s="39">
        <v>79</v>
      </c>
      <c r="J108" s="39">
        <f t="shared" si="31"/>
        <v>39.5</v>
      </c>
      <c r="K108" s="39">
        <f t="shared" si="23"/>
        <v>71.5</v>
      </c>
      <c r="L108" s="47">
        <v>1</v>
      </c>
    </row>
    <row r="109" s="5" customFormat="true" ht="29" customHeight="true" spans="1:12">
      <c r="A109" s="11">
        <v>106</v>
      </c>
      <c r="B109" s="20"/>
      <c r="C109" s="20"/>
      <c r="D109" s="23"/>
      <c r="E109" s="35" t="s">
        <v>178</v>
      </c>
      <c r="F109" s="20"/>
      <c r="G109" s="38">
        <v>116.5</v>
      </c>
      <c r="H109" s="39">
        <f t="shared" si="30"/>
        <v>29.125</v>
      </c>
      <c r="I109" s="39">
        <v>77.8</v>
      </c>
      <c r="J109" s="39">
        <f t="shared" si="31"/>
        <v>38.9</v>
      </c>
      <c r="K109" s="39">
        <f t="shared" si="23"/>
        <v>68.025</v>
      </c>
      <c r="L109" s="47">
        <v>2</v>
      </c>
    </row>
    <row r="110" s="5" customFormat="true" ht="29" customHeight="true" spans="1:12">
      <c r="A110" s="11">
        <v>107</v>
      </c>
      <c r="B110" s="20"/>
      <c r="C110" s="20"/>
      <c r="D110" s="25"/>
      <c r="E110" s="35" t="s">
        <v>179</v>
      </c>
      <c r="F110" s="20"/>
      <c r="G110" s="38">
        <v>116.5</v>
      </c>
      <c r="H110" s="39">
        <f t="shared" si="30"/>
        <v>29.125</v>
      </c>
      <c r="I110" s="39">
        <v>73.6</v>
      </c>
      <c r="J110" s="39">
        <f t="shared" si="31"/>
        <v>36.8</v>
      </c>
      <c r="K110" s="39">
        <f t="shared" si="23"/>
        <v>65.925</v>
      </c>
      <c r="L110" s="47">
        <v>3</v>
      </c>
    </row>
    <row r="111" s="5" customFormat="true" ht="29" customHeight="true" spans="1:12">
      <c r="A111" s="11">
        <v>108</v>
      </c>
      <c r="B111" s="20">
        <v>220904046</v>
      </c>
      <c r="C111" s="20" t="s">
        <v>15</v>
      </c>
      <c r="D111" s="21" t="s">
        <v>180</v>
      </c>
      <c r="E111" s="35" t="s">
        <v>181</v>
      </c>
      <c r="F111" s="19" t="s">
        <v>18</v>
      </c>
      <c r="G111" s="38">
        <v>128</v>
      </c>
      <c r="H111" s="39">
        <f t="shared" ref="H111:H113" si="32">G111/2*0.4</f>
        <v>25.6</v>
      </c>
      <c r="I111" s="39">
        <v>78.6</v>
      </c>
      <c r="J111" s="39">
        <f t="shared" ref="J111:J113" si="33">I111*0.6</f>
        <v>47.16</v>
      </c>
      <c r="K111" s="39">
        <f t="shared" si="23"/>
        <v>72.76</v>
      </c>
      <c r="L111" s="47">
        <v>1</v>
      </c>
    </row>
    <row r="112" s="5" customFormat="true" ht="29" customHeight="true" spans="1:12">
      <c r="A112" s="11">
        <v>109</v>
      </c>
      <c r="B112" s="20"/>
      <c r="C112" s="20"/>
      <c r="D112" s="23"/>
      <c r="E112" s="35" t="s">
        <v>182</v>
      </c>
      <c r="F112" s="22"/>
      <c r="G112" s="38">
        <v>127.5</v>
      </c>
      <c r="H112" s="39">
        <f t="shared" si="32"/>
        <v>25.5</v>
      </c>
      <c r="I112" s="39">
        <v>71.2</v>
      </c>
      <c r="J112" s="39">
        <f t="shared" si="33"/>
        <v>42.72</v>
      </c>
      <c r="K112" s="39">
        <f t="shared" si="23"/>
        <v>68.22</v>
      </c>
      <c r="L112" s="47">
        <v>2</v>
      </c>
    </row>
    <row r="113" s="5" customFormat="true" ht="29" customHeight="true" spans="1:12">
      <c r="A113" s="11">
        <v>110</v>
      </c>
      <c r="B113" s="20"/>
      <c r="C113" s="20"/>
      <c r="D113" s="25"/>
      <c r="E113" s="35" t="s">
        <v>183</v>
      </c>
      <c r="F113" s="22"/>
      <c r="G113" s="38">
        <v>125.5</v>
      </c>
      <c r="H113" s="39">
        <f t="shared" si="32"/>
        <v>25.1</v>
      </c>
      <c r="I113" s="39">
        <v>68.4</v>
      </c>
      <c r="J113" s="39">
        <f t="shared" si="33"/>
        <v>41.04</v>
      </c>
      <c r="K113" s="39">
        <f t="shared" si="23"/>
        <v>66.14</v>
      </c>
      <c r="L113" s="47">
        <v>3</v>
      </c>
    </row>
    <row r="114" s="4" customFormat="true" ht="29" customHeight="true" spans="1:12">
      <c r="A114" s="11">
        <v>111</v>
      </c>
      <c r="B114" s="20" t="s">
        <v>184</v>
      </c>
      <c r="C114" s="20" t="s">
        <v>75</v>
      </c>
      <c r="D114" s="28" t="s">
        <v>185</v>
      </c>
      <c r="E114" s="35" t="s">
        <v>186</v>
      </c>
      <c r="F114" s="40" t="s">
        <v>60</v>
      </c>
      <c r="G114" s="38">
        <v>122.5</v>
      </c>
      <c r="H114" s="41">
        <f t="shared" ref="H114:H122" si="34">(G114/2)*0.3</f>
        <v>18.375</v>
      </c>
      <c r="I114" s="50">
        <v>92.33</v>
      </c>
      <c r="J114" s="41">
        <f t="shared" ref="J114:J122" si="35">I114*0.7</f>
        <v>64.631</v>
      </c>
      <c r="K114" s="41">
        <f t="shared" si="23"/>
        <v>83.006</v>
      </c>
      <c r="L114" s="51">
        <v>1</v>
      </c>
    </row>
    <row r="115" s="4" customFormat="true" ht="29" customHeight="true" spans="1:12">
      <c r="A115" s="11">
        <v>112</v>
      </c>
      <c r="B115" s="20"/>
      <c r="C115" s="20"/>
      <c r="D115" s="29"/>
      <c r="E115" s="35" t="s">
        <v>187</v>
      </c>
      <c r="F115" s="42"/>
      <c r="G115" s="38">
        <v>116.5</v>
      </c>
      <c r="H115" s="41">
        <f t="shared" si="34"/>
        <v>17.475</v>
      </c>
      <c r="I115" s="50">
        <v>92.33</v>
      </c>
      <c r="J115" s="41">
        <f t="shared" si="35"/>
        <v>64.631</v>
      </c>
      <c r="K115" s="41">
        <f t="shared" si="23"/>
        <v>82.106</v>
      </c>
      <c r="L115" s="51">
        <v>2</v>
      </c>
    </row>
    <row r="116" s="4" customFormat="true" ht="29" customHeight="true" spans="1:12">
      <c r="A116" s="11">
        <v>113</v>
      </c>
      <c r="B116" s="20"/>
      <c r="C116" s="20"/>
      <c r="D116" s="29"/>
      <c r="E116" s="35" t="s">
        <v>188</v>
      </c>
      <c r="F116" s="42"/>
      <c r="G116" s="38">
        <v>151</v>
      </c>
      <c r="H116" s="41">
        <f t="shared" si="34"/>
        <v>22.65</v>
      </c>
      <c r="I116" s="41">
        <v>84.33</v>
      </c>
      <c r="J116" s="41">
        <f t="shared" si="35"/>
        <v>59.031</v>
      </c>
      <c r="K116" s="41">
        <f t="shared" si="23"/>
        <v>81.681</v>
      </c>
      <c r="L116" s="48">
        <v>3</v>
      </c>
    </row>
    <row r="117" s="4" customFormat="true" ht="29" customHeight="true" spans="1:12">
      <c r="A117" s="11">
        <v>114</v>
      </c>
      <c r="B117" s="20"/>
      <c r="C117" s="20"/>
      <c r="D117" s="29"/>
      <c r="E117" s="35" t="s">
        <v>189</v>
      </c>
      <c r="F117" s="42"/>
      <c r="G117" s="38">
        <v>121.5</v>
      </c>
      <c r="H117" s="41">
        <f t="shared" si="34"/>
        <v>18.225</v>
      </c>
      <c r="I117" s="50">
        <v>88.67</v>
      </c>
      <c r="J117" s="41">
        <f t="shared" si="35"/>
        <v>62.069</v>
      </c>
      <c r="K117" s="41">
        <f t="shared" si="23"/>
        <v>80.294</v>
      </c>
      <c r="L117" s="51">
        <v>4</v>
      </c>
    </row>
    <row r="118" s="4" customFormat="true" ht="29" customHeight="true" spans="1:12">
      <c r="A118" s="11">
        <v>115</v>
      </c>
      <c r="B118" s="20"/>
      <c r="C118" s="20"/>
      <c r="D118" s="29"/>
      <c r="E118" s="35" t="s">
        <v>190</v>
      </c>
      <c r="F118" s="42"/>
      <c r="G118" s="38">
        <v>115.5</v>
      </c>
      <c r="H118" s="41">
        <f t="shared" si="34"/>
        <v>17.325</v>
      </c>
      <c r="I118" s="50">
        <v>89.67</v>
      </c>
      <c r="J118" s="41">
        <f t="shared" si="35"/>
        <v>62.769</v>
      </c>
      <c r="K118" s="41">
        <f t="shared" si="23"/>
        <v>80.094</v>
      </c>
      <c r="L118" s="51">
        <v>5</v>
      </c>
    </row>
    <row r="119" s="4" customFormat="true" ht="29" customHeight="true" spans="1:12">
      <c r="A119" s="11">
        <v>116</v>
      </c>
      <c r="B119" s="20"/>
      <c r="C119" s="20"/>
      <c r="D119" s="30"/>
      <c r="E119" s="35" t="s">
        <v>191</v>
      </c>
      <c r="F119" s="43"/>
      <c r="G119" s="38">
        <v>119</v>
      </c>
      <c r="H119" s="41">
        <f t="shared" si="34"/>
        <v>17.85</v>
      </c>
      <c r="I119" s="50">
        <v>87.67</v>
      </c>
      <c r="J119" s="41">
        <f t="shared" si="35"/>
        <v>61.369</v>
      </c>
      <c r="K119" s="41">
        <f t="shared" si="23"/>
        <v>79.219</v>
      </c>
      <c r="L119" s="51">
        <v>6</v>
      </c>
    </row>
    <row r="120" s="3" customFormat="true" ht="29" customHeight="true" spans="1:12">
      <c r="A120" s="11">
        <v>117</v>
      </c>
      <c r="B120" s="20" t="s">
        <v>192</v>
      </c>
      <c r="C120" s="20" t="s">
        <v>15</v>
      </c>
      <c r="D120" s="28" t="s">
        <v>185</v>
      </c>
      <c r="E120" s="35" t="s">
        <v>193</v>
      </c>
      <c r="F120" s="40" t="s">
        <v>60</v>
      </c>
      <c r="G120" s="38">
        <v>105</v>
      </c>
      <c r="H120" s="41">
        <f t="shared" si="34"/>
        <v>15.75</v>
      </c>
      <c r="I120" s="41">
        <v>72.83</v>
      </c>
      <c r="J120" s="41">
        <f t="shared" si="35"/>
        <v>50.981</v>
      </c>
      <c r="K120" s="41">
        <f t="shared" si="23"/>
        <v>66.731</v>
      </c>
      <c r="L120" s="48">
        <v>1</v>
      </c>
    </row>
    <row r="121" s="3" customFormat="true" ht="29" customHeight="true" spans="1:12">
      <c r="A121" s="11">
        <v>118</v>
      </c>
      <c r="B121" s="20"/>
      <c r="C121" s="20"/>
      <c r="D121" s="29"/>
      <c r="E121" s="35" t="s">
        <v>194</v>
      </c>
      <c r="F121" s="42"/>
      <c r="G121" s="38">
        <v>112</v>
      </c>
      <c r="H121" s="41">
        <f t="shared" si="34"/>
        <v>16.8</v>
      </c>
      <c r="I121" s="41">
        <v>66.67</v>
      </c>
      <c r="J121" s="41">
        <f t="shared" si="35"/>
        <v>46.669</v>
      </c>
      <c r="K121" s="41">
        <f t="shared" si="23"/>
        <v>63.469</v>
      </c>
      <c r="L121" s="48">
        <v>2</v>
      </c>
    </row>
    <row r="122" s="3" customFormat="true" ht="39" customHeight="true" spans="1:12">
      <c r="A122" s="11">
        <v>119</v>
      </c>
      <c r="B122" s="20"/>
      <c r="C122" s="20"/>
      <c r="D122" s="30"/>
      <c r="E122" s="35" t="s">
        <v>29</v>
      </c>
      <c r="F122" s="43"/>
      <c r="G122" s="38">
        <v>105</v>
      </c>
      <c r="H122" s="41">
        <f t="shared" si="34"/>
        <v>15.75</v>
      </c>
      <c r="I122" s="41">
        <v>59.33</v>
      </c>
      <c r="J122" s="41">
        <f t="shared" si="35"/>
        <v>41.531</v>
      </c>
      <c r="K122" s="41">
        <f t="shared" si="23"/>
        <v>57.281</v>
      </c>
      <c r="L122" s="48"/>
    </row>
    <row r="123" s="5" customFormat="true" ht="29" customHeight="true" spans="1:12">
      <c r="A123" s="11">
        <v>120</v>
      </c>
      <c r="B123" s="20" t="s">
        <v>195</v>
      </c>
      <c r="C123" s="20" t="s">
        <v>15</v>
      </c>
      <c r="D123" s="21" t="s">
        <v>196</v>
      </c>
      <c r="E123" s="35" t="s">
        <v>197</v>
      </c>
      <c r="F123" s="20" t="s">
        <v>18</v>
      </c>
      <c r="G123" s="38">
        <v>136.5</v>
      </c>
      <c r="H123" s="39">
        <f t="shared" ref="H123:H125" si="36">G123/2*0.4</f>
        <v>27.3</v>
      </c>
      <c r="I123" s="39">
        <v>80.2</v>
      </c>
      <c r="J123" s="39">
        <f t="shared" ref="J123:J125" si="37">I123*0.6</f>
        <v>48.12</v>
      </c>
      <c r="K123" s="39">
        <f t="shared" ref="K120:K152" si="38">H123+J123</f>
        <v>75.42</v>
      </c>
      <c r="L123" s="47">
        <v>1</v>
      </c>
    </row>
    <row r="124" s="5" customFormat="true" ht="29" customHeight="true" spans="1:12">
      <c r="A124" s="11">
        <v>121</v>
      </c>
      <c r="B124" s="20"/>
      <c r="C124" s="20"/>
      <c r="D124" s="23"/>
      <c r="E124" s="35" t="s">
        <v>198</v>
      </c>
      <c r="F124" s="20"/>
      <c r="G124" s="38">
        <v>130</v>
      </c>
      <c r="H124" s="39">
        <f t="shared" si="36"/>
        <v>26</v>
      </c>
      <c r="I124" s="39">
        <v>75.2</v>
      </c>
      <c r="J124" s="39">
        <f t="shared" si="37"/>
        <v>45.12</v>
      </c>
      <c r="K124" s="39">
        <f t="shared" si="38"/>
        <v>71.12</v>
      </c>
      <c r="L124" s="47">
        <v>2</v>
      </c>
    </row>
    <row r="125" s="5" customFormat="true" ht="29" customHeight="true" spans="1:12">
      <c r="A125" s="11">
        <v>122</v>
      </c>
      <c r="B125" s="20"/>
      <c r="C125" s="20"/>
      <c r="D125" s="25"/>
      <c r="E125" s="35" t="s">
        <v>199</v>
      </c>
      <c r="F125" s="20"/>
      <c r="G125" s="38">
        <v>132.5</v>
      </c>
      <c r="H125" s="39">
        <f t="shared" si="36"/>
        <v>26.5</v>
      </c>
      <c r="I125" s="39">
        <v>71.8</v>
      </c>
      <c r="J125" s="39">
        <f t="shared" si="37"/>
        <v>43.08</v>
      </c>
      <c r="K125" s="39">
        <f t="shared" si="38"/>
        <v>69.58</v>
      </c>
      <c r="L125" s="47">
        <v>3</v>
      </c>
    </row>
    <row r="126" s="5" customFormat="true" ht="45" customHeight="true" spans="1:12">
      <c r="A126" s="11">
        <v>123</v>
      </c>
      <c r="B126" s="20">
        <v>220904051</v>
      </c>
      <c r="C126" s="20" t="s">
        <v>15</v>
      </c>
      <c r="D126" s="31" t="s">
        <v>200</v>
      </c>
      <c r="E126" s="35" t="s">
        <v>201</v>
      </c>
      <c r="F126" s="20" t="s">
        <v>25</v>
      </c>
      <c r="G126" s="38">
        <v>126.5</v>
      </c>
      <c r="H126" s="39">
        <f>G126/2*0.5</f>
        <v>31.625</v>
      </c>
      <c r="I126" s="39">
        <v>79.8</v>
      </c>
      <c r="J126" s="39">
        <f>I126*0.5</f>
        <v>39.9</v>
      </c>
      <c r="K126" s="39">
        <f t="shared" si="38"/>
        <v>71.525</v>
      </c>
      <c r="L126" s="47">
        <v>1</v>
      </c>
    </row>
    <row r="127" s="5" customFormat="true" ht="29" customHeight="true" spans="1:12">
      <c r="A127" s="11">
        <v>124</v>
      </c>
      <c r="B127" s="20" t="s">
        <v>202</v>
      </c>
      <c r="C127" s="20" t="s">
        <v>15</v>
      </c>
      <c r="D127" s="21" t="s">
        <v>203</v>
      </c>
      <c r="E127" s="35" t="s">
        <v>204</v>
      </c>
      <c r="F127" s="22" t="s">
        <v>18</v>
      </c>
      <c r="G127" s="38">
        <v>127.5</v>
      </c>
      <c r="H127" s="39">
        <f>G127/2*0.4</f>
        <v>25.5</v>
      </c>
      <c r="I127" s="39">
        <v>80.2</v>
      </c>
      <c r="J127" s="39">
        <f>I127*0.6</f>
        <v>48.12</v>
      </c>
      <c r="K127" s="39">
        <f t="shared" si="38"/>
        <v>73.62</v>
      </c>
      <c r="L127" s="47">
        <v>1</v>
      </c>
    </row>
    <row r="128" s="5" customFormat="true" ht="29" customHeight="true" spans="1:12">
      <c r="A128" s="11">
        <v>125</v>
      </c>
      <c r="B128" s="20"/>
      <c r="C128" s="20"/>
      <c r="D128" s="23"/>
      <c r="E128" s="35" t="s">
        <v>205</v>
      </c>
      <c r="F128" s="22"/>
      <c r="G128" s="38">
        <v>130</v>
      </c>
      <c r="H128" s="39">
        <f>G128/2*0.4</f>
        <v>26</v>
      </c>
      <c r="I128" s="39">
        <v>76.8</v>
      </c>
      <c r="J128" s="39">
        <f>I128*0.6</f>
        <v>46.08</v>
      </c>
      <c r="K128" s="39">
        <f t="shared" si="38"/>
        <v>72.08</v>
      </c>
      <c r="L128" s="47">
        <v>2</v>
      </c>
    </row>
    <row r="129" s="5" customFormat="true" ht="29" customHeight="true" spans="1:12">
      <c r="A129" s="11">
        <v>126</v>
      </c>
      <c r="B129" s="20"/>
      <c r="C129" s="20"/>
      <c r="D129" s="25"/>
      <c r="E129" s="35" t="s">
        <v>206</v>
      </c>
      <c r="F129" s="24"/>
      <c r="G129" s="38">
        <v>122.5</v>
      </c>
      <c r="H129" s="39">
        <f t="shared" ref="H127:H131" si="39">G129/2*0.4</f>
        <v>24.5</v>
      </c>
      <c r="I129" s="39">
        <v>78.4</v>
      </c>
      <c r="J129" s="39">
        <f t="shared" ref="J127:J131" si="40">I129*0.6</f>
        <v>47.04</v>
      </c>
      <c r="K129" s="39">
        <f t="shared" si="38"/>
        <v>71.54</v>
      </c>
      <c r="L129" s="47">
        <v>3</v>
      </c>
    </row>
    <row r="130" s="3" customFormat="true" ht="29" customHeight="true" spans="1:12">
      <c r="A130" s="11">
        <v>127</v>
      </c>
      <c r="B130" s="20">
        <v>220904053</v>
      </c>
      <c r="C130" s="20" t="s">
        <v>15</v>
      </c>
      <c r="D130" s="21" t="s">
        <v>207</v>
      </c>
      <c r="E130" s="35" t="s">
        <v>208</v>
      </c>
      <c r="F130" s="19" t="s">
        <v>18</v>
      </c>
      <c r="G130" s="38">
        <v>128</v>
      </c>
      <c r="H130" s="39">
        <f t="shared" si="39"/>
        <v>25.6</v>
      </c>
      <c r="I130" s="39">
        <v>80.6</v>
      </c>
      <c r="J130" s="39">
        <f t="shared" si="40"/>
        <v>48.36</v>
      </c>
      <c r="K130" s="39">
        <f t="shared" si="38"/>
        <v>73.96</v>
      </c>
      <c r="L130" s="47">
        <v>1</v>
      </c>
    </row>
    <row r="131" s="3" customFormat="true" ht="29" customHeight="true" spans="1:12">
      <c r="A131" s="11">
        <v>128</v>
      </c>
      <c r="B131" s="20"/>
      <c r="C131" s="20"/>
      <c r="D131" s="25"/>
      <c r="E131" s="35" t="s">
        <v>209</v>
      </c>
      <c r="F131" s="24"/>
      <c r="G131" s="38">
        <v>124</v>
      </c>
      <c r="H131" s="39">
        <f t="shared" si="39"/>
        <v>24.8</v>
      </c>
      <c r="I131" s="39">
        <v>74.8</v>
      </c>
      <c r="J131" s="39">
        <f t="shared" si="40"/>
        <v>44.88</v>
      </c>
      <c r="K131" s="39">
        <f t="shared" si="38"/>
        <v>69.68</v>
      </c>
      <c r="L131" s="47">
        <v>2</v>
      </c>
    </row>
    <row r="132" s="3" customFormat="true" ht="29" customHeight="true" spans="1:12">
      <c r="A132" s="11">
        <v>129</v>
      </c>
      <c r="B132" s="20" t="s">
        <v>210</v>
      </c>
      <c r="C132" s="20" t="s">
        <v>15</v>
      </c>
      <c r="D132" s="21" t="s">
        <v>211</v>
      </c>
      <c r="E132" s="35" t="s">
        <v>212</v>
      </c>
      <c r="F132" s="20" t="s">
        <v>25</v>
      </c>
      <c r="G132" s="38">
        <v>142</v>
      </c>
      <c r="H132" s="39">
        <f>G132/2*0.5</f>
        <v>35.5</v>
      </c>
      <c r="I132" s="39">
        <v>83.1</v>
      </c>
      <c r="J132" s="39">
        <f>I132*0.5</f>
        <v>41.55</v>
      </c>
      <c r="K132" s="39">
        <f t="shared" si="38"/>
        <v>77.05</v>
      </c>
      <c r="L132" s="47">
        <v>1</v>
      </c>
    </row>
    <row r="133" s="3" customFormat="true" ht="29" customHeight="true" spans="1:12">
      <c r="A133" s="11">
        <v>130</v>
      </c>
      <c r="B133" s="20"/>
      <c r="C133" s="20"/>
      <c r="D133" s="25"/>
      <c r="E133" s="35" t="s">
        <v>213</v>
      </c>
      <c r="F133" s="20"/>
      <c r="G133" s="38">
        <v>141.5</v>
      </c>
      <c r="H133" s="39">
        <f>G133/2*0.5</f>
        <v>35.375</v>
      </c>
      <c r="I133" s="39">
        <v>77.3</v>
      </c>
      <c r="J133" s="39">
        <f>I133*0.5</f>
        <v>38.65</v>
      </c>
      <c r="K133" s="39">
        <f t="shared" si="38"/>
        <v>74.025</v>
      </c>
      <c r="L133" s="47">
        <v>2</v>
      </c>
    </row>
    <row r="134" s="3" customFormat="true" ht="29" customHeight="true" spans="1:12">
      <c r="A134" s="11">
        <v>131</v>
      </c>
      <c r="B134" s="20" t="s">
        <v>214</v>
      </c>
      <c r="C134" s="20" t="s">
        <v>15</v>
      </c>
      <c r="D134" s="21" t="s">
        <v>215</v>
      </c>
      <c r="E134" s="35" t="s">
        <v>216</v>
      </c>
      <c r="F134" s="22" t="s">
        <v>18</v>
      </c>
      <c r="G134" s="38">
        <v>136.5</v>
      </c>
      <c r="H134" s="39">
        <f t="shared" ref="H134:H152" si="41">G134/2*0.4</f>
        <v>27.3</v>
      </c>
      <c r="I134" s="39">
        <v>80.3</v>
      </c>
      <c r="J134" s="39">
        <f t="shared" ref="J134:J152" si="42">I134*0.6</f>
        <v>48.18</v>
      </c>
      <c r="K134" s="39">
        <f t="shared" si="38"/>
        <v>75.48</v>
      </c>
      <c r="L134" s="47">
        <v>1</v>
      </c>
    </row>
    <row r="135" s="3" customFormat="true" ht="29" customHeight="true" spans="1:12">
      <c r="A135" s="11">
        <v>132</v>
      </c>
      <c r="B135" s="20"/>
      <c r="C135" s="20"/>
      <c r="D135" s="23"/>
      <c r="E135" s="35" t="s">
        <v>217</v>
      </c>
      <c r="F135" s="22"/>
      <c r="G135" s="38">
        <v>129</v>
      </c>
      <c r="H135" s="39">
        <f t="shared" si="41"/>
        <v>25.8</v>
      </c>
      <c r="I135" s="39">
        <v>78.3</v>
      </c>
      <c r="J135" s="39">
        <f t="shared" si="42"/>
        <v>46.98</v>
      </c>
      <c r="K135" s="39">
        <f t="shared" si="38"/>
        <v>72.78</v>
      </c>
      <c r="L135" s="47">
        <v>2</v>
      </c>
    </row>
    <row r="136" s="3" customFormat="true" ht="29" customHeight="true" spans="1:12">
      <c r="A136" s="11">
        <v>133</v>
      </c>
      <c r="B136" s="20"/>
      <c r="C136" s="20"/>
      <c r="D136" s="25"/>
      <c r="E136" s="35" t="s">
        <v>218</v>
      </c>
      <c r="F136" s="24"/>
      <c r="G136" s="38">
        <v>126.5</v>
      </c>
      <c r="H136" s="39">
        <f t="shared" si="41"/>
        <v>25.3</v>
      </c>
      <c r="I136" s="39">
        <v>70.4</v>
      </c>
      <c r="J136" s="39">
        <f t="shared" si="42"/>
        <v>42.24</v>
      </c>
      <c r="K136" s="39">
        <f t="shared" si="38"/>
        <v>67.54</v>
      </c>
      <c r="L136" s="47">
        <v>3</v>
      </c>
    </row>
    <row r="137" s="3" customFormat="true" ht="36" customHeight="true" spans="1:12">
      <c r="A137" s="11">
        <v>134</v>
      </c>
      <c r="B137" s="20" t="s">
        <v>219</v>
      </c>
      <c r="C137" s="20" t="s">
        <v>15</v>
      </c>
      <c r="D137" s="21" t="s">
        <v>220</v>
      </c>
      <c r="E137" s="35" t="s">
        <v>221</v>
      </c>
      <c r="F137" s="19" t="s">
        <v>18</v>
      </c>
      <c r="G137" s="38">
        <v>133.5</v>
      </c>
      <c r="H137" s="39">
        <f t="shared" si="41"/>
        <v>26.7</v>
      </c>
      <c r="I137" s="39">
        <v>79.5</v>
      </c>
      <c r="J137" s="39">
        <f t="shared" si="42"/>
        <v>47.7</v>
      </c>
      <c r="K137" s="39">
        <f t="shared" si="38"/>
        <v>74.4</v>
      </c>
      <c r="L137" s="47">
        <v>1</v>
      </c>
    </row>
    <row r="138" s="3" customFormat="true" ht="36" customHeight="true" spans="1:12">
      <c r="A138" s="11">
        <v>135</v>
      </c>
      <c r="B138" s="20"/>
      <c r="C138" s="20"/>
      <c r="D138" s="25"/>
      <c r="E138" s="35" t="s">
        <v>222</v>
      </c>
      <c r="F138" s="24"/>
      <c r="G138" s="38">
        <v>132</v>
      </c>
      <c r="H138" s="39">
        <f t="shared" si="41"/>
        <v>26.4</v>
      </c>
      <c r="I138" s="39">
        <v>78.6</v>
      </c>
      <c r="J138" s="39">
        <f t="shared" si="42"/>
        <v>47.16</v>
      </c>
      <c r="K138" s="39">
        <f t="shared" si="38"/>
        <v>73.56</v>
      </c>
      <c r="L138" s="47">
        <v>2</v>
      </c>
    </row>
    <row r="139" s="3" customFormat="true" ht="29" customHeight="true" spans="1:12">
      <c r="A139" s="11">
        <v>136</v>
      </c>
      <c r="B139" s="20">
        <v>220904057</v>
      </c>
      <c r="C139" s="20" t="s">
        <v>15</v>
      </c>
      <c r="D139" s="21" t="s">
        <v>223</v>
      </c>
      <c r="E139" s="35" t="s">
        <v>224</v>
      </c>
      <c r="F139" s="19" t="s">
        <v>18</v>
      </c>
      <c r="G139" s="38">
        <v>124</v>
      </c>
      <c r="H139" s="39">
        <f t="shared" si="41"/>
        <v>24.8</v>
      </c>
      <c r="I139" s="39">
        <v>88.9</v>
      </c>
      <c r="J139" s="39">
        <f t="shared" si="42"/>
        <v>53.34</v>
      </c>
      <c r="K139" s="39">
        <f t="shared" si="38"/>
        <v>78.14</v>
      </c>
      <c r="L139" s="47">
        <v>1</v>
      </c>
    </row>
    <row r="140" s="3" customFormat="true" ht="29" customHeight="true" spans="1:12">
      <c r="A140" s="11">
        <v>137</v>
      </c>
      <c r="B140" s="20"/>
      <c r="C140" s="20"/>
      <c r="D140" s="23"/>
      <c r="E140" s="35" t="s">
        <v>225</v>
      </c>
      <c r="F140" s="22"/>
      <c r="G140" s="38">
        <v>120</v>
      </c>
      <c r="H140" s="39">
        <f t="shared" si="41"/>
        <v>24</v>
      </c>
      <c r="I140" s="39">
        <v>78</v>
      </c>
      <c r="J140" s="39">
        <f t="shared" si="42"/>
        <v>46.8</v>
      </c>
      <c r="K140" s="39">
        <f t="shared" si="38"/>
        <v>70.8</v>
      </c>
      <c r="L140" s="47">
        <v>2</v>
      </c>
    </row>
    <row r="141" s="3" customFormat="true" ht="29" customHeight="true" spans="1:12">
      <c r="A141" s="11">
        <v>138</v>
      </c>
      <c r="B141" s="20"/>
      <c r="C141" s="20"/>
      <c r="D141" s="25"/>
      <c r="E141" s="35" t="s">
        <v>226</v>
      </c>
      <c r="F141" s="24"/>
      <c r="G141" s="38">
        <v>118.5</v>
      </c>
      <c r="H141" s="39">
        <f t="shared" si="41"/>
        <v>23.7</v>
      </c>
      <c r="I141" s="39">
        <v>77.4</v>
      </c>
      <c r="J141" s="39">
        <f t="shared" si="42"/>
        <v>46.44</v>
      </c>
      <c r="K141" s="39">
        <f t="shared" si="38"/>
        <v>70.14</v>
      </c>
      <c r="L141" s="47">
        <v>3</v>
      </c>
    </row>
    <row r="142" s="5" customFormat="true" ht="38" customHeight="true" spans="1:12">
      <c r="A142" s="11">
        <v>139</v>
      </c>
      <c r="B142" s="20" t="s">
        <v>227</v>
      </c>
      <c r="C142" s="20" t="s">
        <v>15</v>
      </c>
      <c r="D142" s="21" t="s">
        <v>228</v>
      </c>
      <c r="E142" s="35" t="s">
        <v>229</v>
      </c>
      <c r="F142" s="20" t="s">
        <v>18</v>
      </c>
      <c r="G142" s="38">
        <v>124</v>
      </c>
      <c r="H142" s="39">
        <f t="shared" si="41"/>
        <v>24.8</v>
      </c>
      <c r="I142" s="39">
        <v>80.4</v>
      </c>
      <c r="J142" s="39">
        <f t="shared" si="42"/>
        <v>48.24</v>
      </c>
      <c r="K142" s="39">
        <f t="shared" si="38"/>
        <v>73.04</v>
      </c>
      <c r="L142" s="47">
        <v>1</v>
      </c>
    </row>
    <row r="143" s="5" customFormat="true" ht="38" customHeight="true" spans="1:12">
      <c r="A143" s="11">
        <v>140</v>
      </c>
      <c r="B143" s="20"/>
      <c r="C143" s="20"/>
      <c r="D143" s="25"/>
      <c r="E143" s="35" t="s">
        <v>230</v>
      </c>
      <c r="F143" s="20"/>
      <c r="G143" s="38">
        <v>127.5</v>
      </c>
      <c r="H143" s="39">
        <f t="shared" si="41"/>
        <v>25.5</v>
      </c>
      <c r="I143" s="39">
        <v>76.2</v>
      </c>
      <c r="J143" s="39">
        <f t="shared" si="42"/>
        <v>45.72</v>
      </c>
      <c r="K143" s="39">
        <f t="shared" si="38"/>
        <v>71.22</v>
      </c>
      <c r="L143" s="47">
        <v>2</v>
      </c>
    </row>
    <row r="144" s="5" customFormat="true" ht="29" customHeight="true" spans="1:12">
      <c r="A144" s="11">
        <v>141</v>
      </c>
      <c r="B144" s="20">
        <v>220904059</v>
      </c>
      <c r="C144" s="20" t="s">
        <v>15</v>
      </c>
      <c r="D144" s="21" t="s">
        <v>231</v>
      </c>
      <c r="E144" s="35" t="s">
        <v>232</v>
      </c>
      <c r="F144" s="22" t="s">
        <v>18</v>
      </c>
      <c r="G144" s="38">
        <v>130.5</v>
      </c>
      <c r="H144" s="39">
        <f t="shared" si="41"/>
        <v>26.1</v>
      </c>
      <c r="I144" s="39">
        <v>84.6</v>
      </c>
      <c r="J144" s="39">
        <f t="shared" si="42"/>
        <v>50.76</v>
      </c>
      <c r="K144" s="39">
        <f t="shared" si="38"/>
        <v>76.86</v>
      </c>
      <c r="L144" s="47">
        <v>1</v>
      </c>
    </row>
    <row r="145" s="5" customFormat="true" ht="29" customHeight="true" spans="1:12">
      <c r="A145" s="11">
        <v>142</v>
      </c>
      <c r="B145" s="20"/>
      <c r="C145" s="20"/>
      <c r="D145" s="23"/>
      <c r="E145" s="35" t="s">
        <v>233</v>
      </c>
      <c r="F145" s="22"/>
      <c r="G145" s="38">
        <v>129.5</v>
      </c>
      <c r="H145" s="39">
        <f t="shared" si="41"/>
        <v>25.9</v>
      </c>
      <c r="I145" s="39">
        <v>82.6</v>
      </c>
      <c r="J145" s="39">
        <f t="shared" si="42"/>
        <v>49.56</v>
      </c>
      <c r="K145" s="39">
        <f t="shared" si="38"/>
        <v>75.46</v>
      </c>
      <c r="L145" s="47">
        <v>2</v>
      </c>
    </row>
    <row r="146" s="5" customFormat="true" ht="29" customHeight="true" spans="1:12">
      <c r="A146" s="11">
        <v>143</v>
      </c>
      <c r="B146" s="20"/>
      <c r="C146" s="20"/>
      <c r="D146" s="23"/>
      <c r="E146" s="35" t="s">
        <v>234</v>
      </c>
      <c r="F146" s="22"/>
      <c r="G146" s="38">
        <v>129.5</v>
      </c>
      <c r="H146" s="39">
        <f t="shared" si="41"/>
        <v>25.9</v>
      </c>
      <c r="I146" s="39">
        <v>79.4</v>
      </c>
      <c r="J146" s="39">
        <f t="shared" si="42"/>
        <v>47.64</v>
      </c>
      <c r="K146" s="39">
        <f t="shared" si="38"/>
        <v>73.54</v>
      </c>
      <c r="L146" s="47">
        <v>3</v>
      </c>
    </row>
    <row r="147" s="5" customFormat="true" ht="29" customHeight="true" spans="1:12">
      <c r="A147" s="11">
        <v>144</v>
      </c>
      <c r="B147" s="20"/>
      <c r="C147" s="20"/>
      <c r="D147" s="25"/>
      <c r="E147" s="35" t="s">
        <v>235</v>
      </c>
      <c r="F147" s="24"/>
      <c r="G147" s="38">
        <v>133.5</v>
      </c>
      <c r="H147" s="39">
        <f t="shared" si="41"/>
        <v>26.7</v>
      </c>
      <c r="I147" s="39">
        <v>77.8</v>
      </c>
      <c r="J147" s="39">
        <f t="shared" si="42"/>
        <v>46.68</v>
      </c>
      <c r="K147" s="39">
        <f t="shared" si="38"/>
        <v>73.38</v>
      </c>
      <c r="L147" s="47">
        <v>4</v>
      </c>
    </row>
    <row r="148" s="5" customFormat="true" ht="29" customHeight="true" spans="1:12">
      <c r="A148" s="11">
        <v>145</v>
      </c>
      <c r="B148" s="20">
        <v>220904060</v>
      </c>
      <c r="C148" s="20" t="s">
        <v>15</v>
      </c>
      <c r="D148" s="21" t="s">
        <v>236</v>
      </c>
      <c r="E148" s="35" t="s">
        <v>237</v>
      </c>
      <c r="F148" s="19" t="s">
        <v>18</v>
      </c>
      <c r="G148" s="38">
        <v>120</v>
      </c>
      <c r="H148" s="39">
        <f t="shared" si="41"/>
        <v>24</v>
      </c>
      <c r="I148" s="39">
        <v>85.4</v>
      </c>
      <c r="J148" s="39">
        <f t="shared" si="42"/>
        <v>51.24</v>
      </c>
      <c r="K148" s="39">
        <f t="shared" si="38"/>
        <v>75.24</v>
      </c>
      <c r="L148" s="47">
        <v>1</v>
      </c>
    </row>
    <row r="149" s="5" customFormat="true" ht="29" customHeight="true" spans="1:12">
      <c r="A149" s="11">
        <v>146</v>
      </c>
      <c r="B149" s="20"/>
      <c r="C149" s="20"/>
      <c r="D149" s="23"/>
      <c r="E149" s="35" t="s">
        <v>229</v>
      </c>
      <c r="F149" s="22"/>
      <c r="G149" s="38">
        <v>117.5</v>
      </c>
      <c r="H149" s="39">
        <f t="shared" si="41"/>
        <v>23.5</v>
      </c>
      <c r="I149" s="39">
        <v>73.8</v>
      </c>
      <c r="J149" s="39">
        <f t="shared" si="42"/>
        <v>44.28</v>
      </c>
      <c r="K149" s="39">
        <f t="shared" si="38"/>
        <v>67.78</v>
      </c>
      <c r="L149" s="47">
        <v>2</v>
      </c>
    </row>
    <row r="150" s="5" customFormat="true" ht="29" customHeight="true" spans="1:12">
      <c r="A150" s="11">
        <v>147</v>
      </c>
      <c r="B150" s="20"/>
      <c r="C150" s="20"/>
      <c r="D150" s="25"/>
      <c r="E150" s="35" t="s">
        <v>238</v>
      </c>
      <c r="F150" s="24"/>
      <c r="G150" s="38">
        <v>119</v>
      </c>
      <c r="H150" s="39">
        <f t="shared" si="41"/>
        <v>23.8</v>
      </c>
      <c r="I150" s="39">
        <v>73</v>
      </c>
      <c r="J150" s="39">
        <f t="shared" si="42"/>
        <v>43.8</v>
      </c>
      <c r="K150" s="39">
        <f t="shared" si="38"/>
        <v>67.6</v>
      </c>
      <c r="L150" s="47">
        <v>3</v>
      </c>
    </row>
    <row r="151" s="3" customFormat="true" ht="36" customHeight="true" spans="1:12">
      <c r="A151" s="11">
        <v>148</v>
      </c>
      <c r="B151" s="20">
        <v>220904061</v>
      </c>
      <c r="C151" s="20" t="s">
        <v>15</v>
      </c>
      <c r="D151" s="21" t="s">
        <v>239</v>
      </c>
      <c r="E151" s="35" t="s">
        <v>240</v>
      </c>
      <c r="F151" s="19" t="s">
        <v>18</v>
      </c>
      <c r="G151" s="38">
        <v>157.5</v>
      </c>
      <c r="H151" s="39">
        <f t="shared" si="41"/>
        <v>31.5</v>
      </c>
      <c r="I151" s="39">
        <v>70.8</v>
      </c>
      <c r="J151" s="39">
        <f t="shared" si="42"/>
        <v>42.48</v>
      </c>
      <c r="K151" s="39">
        <f t="shared" si="38"/>
        <v>73.98</v>
      </c>
      <c r="L151" s="47">
        <v>1</v>
      </c>
    </row>
    <row r="152" s="3" customFormat="true" ht="36" customHeight="true" spans="1:12">
      <c r="A152" s="11">
        <v>149</v>
      </c>
      <c r="B152" s="20"/>
      <c r="C152" s="20"/>
      <c r="D152" s="25"/>
      <c r="E152" s="35" t="s">
        <v>80</v>
      </c>
      <c r="F152" s="24"/>
      <c r="G152" s="38">
        <v>128.5</v>
      </c>
      <c r="H152" s="39">
        <f t="shared" si="41"/>
        <v>25.7</v>
      </c>
      <c r="I152" s="39">
        <v>78.2</v>
      </c>
      <c r="J152" s="39">
        <f t="shared" si="42"/>
        <v>46.92</v>
      </c>
      <c r="K152" s="39">
        <f t="shared" si="38"/>
        <v>72.62</v>
      </c>
      <c r="L152" s="47">
        <v>2</v>
      </c>
    </row>
  </sheetData>
  <sortState ref="E148:L150">
    <sortCondition ref="L150"/>
  </sortState>
  <mergeCells count="205">
    <mergeCell ref="A1:B1"/>
    <mergeCell ref="A2:L2"/>
    <mergeCell ref="B4:B6"/>
    <mergeCell ref="B7:B8"/>
    <mergeCell ref="B9:B11"/>
    <mergeCell ref="B12:B13"/>
    <mergeCell ref="B14:B16"/>
    <mergeCell ref="B17:B19"/>
    <mergeCell ref="B20:B22"/>
    <mergeCell ref="B23:B24"/>
    <mergeCell ref="B25:B27"/>
    <mergeCell ref="B29:B31"/>
    <mergeCell ref="B32:B33"/>
    <mergeCell ref="B34:B35"/>
    <mergeCell ref="B36:B37"/>
    <mergeCell ref="B38:B39"/>
    <mergeCell ref="B40:B45"/>
    <mergeCell ref="B46:B47"/>
    <mergeCell ref="B49:B50"/>
    <mergeCell ref="B51:B52"/>
    <mergeCell ref="B53:B54"/>
    <mergeCell ref="B55:B56"/>
    <mergeCell ref="B57:B59"/>
    <mergeCell ref="B60:B61"/>
    <mergeCell ref="B62:B64"/>
    <mergeCell ref="B67:B69"/>
    <mergeCell ref="B70:B72"/>
    <mergeCell ref="B73:B75"/>
    <mergeCell ref="B76:B78"/>
    <mergeCell ref="B79:B81"/>
    <mergeCell ref="B82:B83"/>
    <mergeCell ref="B84:B85"/>
    <mergeCell ref="B88:B92"/>
    <mergeCell ref="B93:B95"/>
    <mergeCell ref="B96:B97"/>
    <mergeCell ref="B98:B100"/>
    <mergeCell ref="B101:B103"/>
    <mergeCell ref="B104:B107"/>
    <mergeCell ref="B108:B110"/>
    <mergeCell ref="B111:B113"/>
    <mergeCell ref="B114:B119"/>
    <mergeCell ref="B120:B122"/>
    <mergeCell ref="B123:B125"/>
    <mergeCell ref="B127:B129"/>
    <mergeCell ref="B130:B131"/>
    <mergeCell ref="B132:B133"/>
    <mergeCell ref="B134:B136"/>
    <mergeCell ref="B137:B138"/>
    <mergeCell ref="B139:B141"/>
    <mergeCell ref="B142:B143"/>
    <mergeCell ref="B144:B147"/>
    <mergeCell ref="B148:B150"/>
    <mergeCell ref="B151:B152"/>
    <mergeCell ref="C4:C6"/>
    <mergeCell ref="C7:C8"/>
    <mergeCell ref="C9:C11"/>
    <mergeCell ref="C12:C13"/>
    <mergeCell ref="C14:C16"/>
    <mergeCell ref="C17:C19"/>
    <mergeCell ref="C20:C22"/>
    <mergeCell ref="C23:C24"/>
    <mergeCell ref="C25:C27"/>
    <mergeCell ref="C29:C31"/>
    <mergeCell ref="C32:C33"/>
    <mergeCell ref="C34:C35"/>
    <mergeCell ref="C36:C37"/>
    <mergeCell ref="C38:C39"/>
    <mergeCell ref="C40:C45"/>
    <mergeCell ref="C46:C47"/>
    <mergeCell ref="C49:C50"/>
    <mergeCell ref="C51:C52"/>
    <mergeCell ref="C53:C54"/>
    <mergeCell ref="C55:C56"/>
    <mergeCell ref="C57:C59"/>
    <mergeCell ref="C60:C61"/>
    <mergeCell ref="C62:C64"/>
    <mergeCell ref="C67:C69"/>
    <mergeCell ref="C70:C72"/>
    <mergeCell ref="C73:C75"/>
    <mergeCell ref="C76:C78"/>
    <mergeCell ref="C79:C81"/>
    <mergeCell ref="C82:C83"/>
    <mergeCell ref="C84:C85"/>
    <mergeCell ref="C88:C92"/>
    <mergeCell ref="C93:C95"/>
    <mergeCell ref="C96:C97"/>
    <mergeCell ref="C98:C100"/>
    <mergeCell ref="C101:C103"/>
    <mergeCell ref="C104:C107"/>
    <mergeCell ref="C108:C110"/>
    <mergeCell ref="C111:C113"/>
    <mergeCell ref="C114:C119"/>
    <mergeCell ref="C120:C122"/>
    <mergeCell ref="C123:C125"/>
    <mergeCell ref="C127:C129"/>
    <mergeCell ref="C130:C131"/>
    <mergeCell ref="C132:C133"/>
    <mergeCell ref="C134:C136"/>
    <mergeCell ref="C137:C138"/>
    <mergeCell ref="C139:C141"/>
    <mergeCell ref="C142:C143"/>
    <mergeCell ref="C144:C147"/>
    <mergeCell ref="C148:C150"/>
    <mergeCell ref="C151:C152"/>
    <mergeCell ref="D4:D6"/>
    <mergeCell ref="D7:D8"/>
    <mergeCell ref="D9:D11"/>
    <mergeCell ref="D12:D13"/>
    <mergeCell ref="D14:D16"/>
    <mergeCell ref="D17:D19"/>
    <mergeCell ref="D20:D22"/>
    <mergeCell ref="D23:D24"/>
    <mergeCell ref="D25:D27"/>
    <mergeCell ref="D29:D31"/>
    <mergeCell ref="D32:D33"/>
    <mergeCell ref="D34:D35"/>
    <mergeCell ref="D36:D37"/>
    <mergeCell ref="D38:D39"/>
    <mergeCell ref="D40:D45"/>
    <mergeCell ref="D46:D47"/>
    <mergeCell ref="D49:D50"/>
    <mergeCell ref="D51:D52"/>
    <mergeCell ref="D53:D54"/>
    <mergeCell ref="D57:D59"/>
    <mergeCell ref="D60:D61"/>
    <mergeCell ref="D62:D64"/>
    <mergeCell ref="D67:D69"/>
    <mergeCell ref="D70:D72"/>
    <mergeCell ref="D73:D75"/>
    <mergeCell ref="D76:D78"/>
    <mergeCell ref="D79:D81"/>
    <mergeCell ref="D82:D83"/>
    <mergeCell ref="D84:D85"/>
    <mergeCell ref="D88:D92"/>
    <mergeCell ref="D93:D95"/>
    <mergeCell ref="D96:D97"/>
    <mergeCell ref="D98:D100"/>
    <mergeCell ref="D101:D103"/>
    <mergeCell ref="D104:D107"/>
    <mergeCell ref="D108:D110"/>
    <mergeCell ref="D111:D113"/>
    <mergeCell ref="D114:D119"/>
    <mergeCell ref="D120:D122"/>
    <mergeCell ref="D123:D125"/>
    <mergeCell ref="D127:D129"/>
    <mergeCell ref="D130:D131"/>
    <mergeCell ref="D132:D133"/>
    <mergeCell ref="D134:D136"/>
    <mergeCell ref="D137:D138"/>
    <mergeCell ref="D139:D141"/>
    <mergeCell ref="D142:D143"/>
    <mergeCell ref="D144:D147"/>
    <mergeCell ref="D148:D150"/>
    <mergeCell ref="D151:D152"/>
    <mergeCell ref="F4:F6"/>
    <mergeCell ref="F7:F8"/>
    <mergeCell ref="F9:F11"/>
    <mergeCell ref="F12:F13"/>
    <mergeCell ref="F14:F16"/>
    <mergeCell ref="F17:F19"/>
    <mergeCell ref="F20:F22"/>
    <mergeCell ref="F23:F24"/>
    <mergeCell ref="F25:F27"/>
    <mergeCell ref="F29:F31"/>
    <mergeCell ref="F32:F33"/>
    <mergeCell ref="F34:F35"/>
    <mergeCell ref="F36:F37"/>
    <mergeCell ref="F38:F39"/>
    <mergeCell ref="F40:F45"/>
    <mergeCell ref="F46:F47"/>
    <mergeCell ref="F49:F50"/>
    <mergeCell ref="F51:F52"/>
    <mergeCell ref="F53:F54"/>
    <mergeCell ref="F55:F56"/>
    <mergeCell ref="F57:F59"/>
    <mergeCell ref="F60:F61"/>
    <mergeCell ref="F62:F64"/>
    <mergeCell ref="F67:F69"/>
    <mergeCell ref="F70:F72"/>
    <mergeCell ref="F73:F75"/>
    <mergeCell ref="F76:F78"/>
    <mergeCell ref="F79:F81"/>
    <mergeCell ref="F82:F83"/>
    <mergeCell ref="F84:F85"/>
    <mergeCell ref="F88:F92"/>
    <mergeCell ref="F93:F95"/>
    <mergeCell ref="F96:F97"/>
    <mergeCell ref="F98:F100"/>
    <mergeCell ref="F101:F103"/>
    <mergeCell ref="F104:F107"/>
    <mergeCell ref="F108:F110"/>
    <mergeCell ref="F111:F113"/>
    <mergeCell ref="F114:F119"/>
    <mergeCell ref="F120:F122"/>
    <mergeCell ref="F123:F125"/>
    <mergeCell ref="F127:F129"/>
    <mergeCell ref="F130:F131"/>
    <mergeCell ref="F132:F133"/>
    <mergeCell ref="F134:F136"/>
    <mergeCell ref="F137:F138"/>
    <mergeCell ref="F139:F141"/>
    <mergeCell ref="F142:F143"/>
    <mergeCell ref="F144:F147"/>
    <mergeCell ref="F148:F150"/>
    <mergeCell ref="F151:F152"/>
  </mergeCells>
  <pageMargins left="0.472222222222222" right="0.236111111111111" top="0.314583333333333" bottom="0.393055555555556" header="0.298611111111111" footer="0.314583333333333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2006-09-19T16:00:00Z</dcterms:created>
  <dcterms:modified xsi:type="dcterms:W3CDTF">2023-03-31T19:23:11Z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