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27" firstSheet="3" activeTab="3"/>
  </bookViews>
  <sheets>
    <sheet name="人数分析12.08" sheetId="15" state="hidden" r:id="rId1"/>
    <sheet name="人数分析" sheetId="14" state="hidden" r:id="rId2"/>
    <sheet name="指标分配表" sheetId="13" state="hidden" r:id="rId3"/>
    <sheet name="本部" sheetId="11" r:id="rId4"/>
    <sheet name="所属企业副总师、副总会" sheetId="16" r:id="rId5"/>
    <sheet name="所属企业中层管理人员" sheetId="17" r:id="rId6"/>
    <sheet name="所属企业管理人员" sheetId="18" r:id="rId7"/>
    <sheet name="宣城发电-校招3" sheetId="2" state="hidden" r:id="rId8"/>
    <sheet name="Sheet1" sheetId="10" state="hidden" r:id="rId9"/>
  </sheets>
  <calcPr calcId="144525"/>
</workbook>
</file>

<file path=xl/sharedStrings.xml><?xml version="1.0" encoding="utf-8"?>
<sst xmlns="http://schemas.openxmlformats.org/spreadsheetml/2006/main" count="705" uniqueCount="273">
  <si>
    <t>2022年电力公司人数情况分析表</t>
  </si>
  <si>
    <t>序号</t>
  </si>
  <si>
    <t>项目名称</t>
  </si>
  <si>
    <t>2021年底职工人数</t>
  </si>
  <si>
    <t>ERP已增员</t>
  </si>
  <si>
    <t>ERP已减员</t>
  </si>
  <si>
    <t>截至11月底erp实际人数</t>
  </si>
  <si>
    <t>已离职ERP未做减员人数</t>
  </si>
  <si>
    <t>如做减员后实际职工人数</t>
  </si>
  <si>
    <t>2023首批60名学生分配</t>
  </si>
  <si>
    <t>备注</t>
  </si>
  <si>
    <t>哈密发电</t>
  </si>
  <si>
    <t>煤电化公司</t>
  </si>
  <si>
    <t>红星发电</t>
  </si>
  <si>
    <t>伊犁能源</t>
  </si>
  <si>
    <t>宣城发电</t>
  </si>
  <si>
    <t>安太堡热电</t>
  </si>
  <si>
    <t>安太堡指标95，已使用71，剩余24，</t>
  </si>
  <si>
    <t>靖远二电</t>
  </si>
  <si>
    <t>昌吉绿能</t>
  </si>
  <si>
    <t>昌吉绿能指标22，已使用19，剩余指标3</t>
  </si>
  <si>
    <t>公司本部</t>
  </si>
  <si>
    <t>合计</t>
  </si>
  <si>
    <t>11月底ERP实际人数2387，哈密发电2人集团其他单位erp未调入，昌吉绿能2人erp未调入，12月控制人数2391人</t>
  </si>
  <si>
    <t>2022年秋季招聘指标分配表</t>
  </si>
  <si>
    <t>ERP人数</t>
  </si>
  <si>
    <t>实际人数</t>
  </si>
  <si>
    <t>秋招实际录用人数</t>
  </si>
  <si>
    <t>差额</t>
  </si>
  <si>
    <t>加秋招录用人数后年底职工控制数</t>
  </si>
  <si>
    <t>安太堡指标95，已使用54，剩余41，秋招补充19人，剩余22</t>
  </si>
  <si>
    <t>各家上报秋季招聘补充人数</t>
  </si>
  <si>
    <t>调剂前年底职工控制数</t>
  </si>
  <si>
    <t>指标调剂数</t>
  </si>
  <si>
    <t>调剂后年底职工控制目标</t>
  </si>
  <si>
    <t>小计</t>
  </si>
  <si>
    <t>应往届高校毕业生</t>
  </si>
  <si>
    <t>社会招聘</t>
  </si>
  <si>
    <t>学生分配至靖远</t>
  </si>
  <si>
    <t>6-8个学生、年底258或260</t>
  </si>
  <si>
    <t>安太堡指标95，已使用54，剩余41，本次计划补充21人</t>
  </si>
  <si>
    <t>给靖远分配5人左右学生，或15个社会招聘</t>
  </si>
  <si>
    <t>公司本部岗位</t>
  </si>
  <si>
    <t xml:space="preserve"> </t>
  </si>
  <si>
    <t>所属企业</t>
  </si>
  <si>
    <t>用工部门</t>
  </si>
  <si>
    <t>招聘岗位</t>
  </si>
  <si>
    <t>主要工作职责
（概括描述）</t>
  </si>
  <si>
    <t>基本条件或任职资格</t>
  </si>
  <si>
    <t>人数</t>
  </si>
  <si>
    <t>性别</t>
  </si>
  <si>
    <t>年龄限制</t>
  </si>
  <si>
    <t>学历水平</t>
  </si>
  <si>
    <t>职称或技能</t>
  </si>
  <si>
    <t>相关工作经验（年限）</t>
  </si>
  <si>
    <t>其他要求</t>
  </si>
  <si>
    <t>电力公司本部</t>
  </si>
  <si>
    <t>综合管理部</t>
  </si>
  <si>
    <t>审计主管（助理）</t>
  </si>
  <si>
    <t>在部门领导的带领下，负责跟踪督导审计业务工作与审计质量。负责联系各部门监督办理内部审计发现问题的整改验收工作。修订审计管理制度、审计质量控制制度并监督落实。监督并组织落实审计回访业务，具体落实审计成果运用。主办有关审计工作汇报材料的整理、收集、起草。完成上级领导交办的其他任务。</t>
  </si>
  <si>
    <t>不限</t>
  </si>
  <si>
    <t>40周岁及以下</t>
  </si>
  <si>
    <t>全日制本科及以上</t>
  </si>
  <si>
    <t>中级及以上职称</t>
  </si>
  <si>
    <t>具有累计5年以上审计、会计工作经历；具有中煤集团内部审计工作经验或知名会计、审计事务所工作经历者优先考虑。</t>
  </si>
  <si>
    <t>助理岗可适当放宽职称及岗位工作年限条件</t>
  </si>
  <si>
    <t>工作地点：北京</t>
  </si>
  <si>
    <t>安健环管理部</t>
  </si>
  <si>
    <t>安全管理主管（助理）</t>
  </si>
  <si>
    <t>负责建立健全安全生产管理体系；负责建立健全安全生产技术体系； 负责推广先进安全管理经验；负责组织开展安全生产监督检查； 负责建立公司应急管理体系；负责安全事故和安全事件的管理；负责职业健康管理；负责所属企业安全生产挂牌督办组织；负责所属企业安全生产约谈组织；负责对所属企业组织开展安全生产标准化考评；负责对所属企业组织安全生产绩效考核；负责组织对所属企业开展安全生产责任追究；负责公司安全生产日常统计工作；完成上级领导交办的其他任务。</t>
  </si>
  <si>
    <t>电力主体专业，全日制本科及以上学历</t>
  </si>
  <si>
    <t>具有累计5年及以上发电企业工作经验；具有大型火电厂（30万千瓦级及以上火电机组）2年以上值长、专工或生产部门副职及以上岗位任职经历。</t>
  </si>
  <si>
    <t>计划财务部</t>
  </si>
  <si>
    <t>发展规划助理</t>
  </si>
  <si>
    <t>负责牵头组织发展规划工作；牵头组织资本支出计划审核与管理；收集电力资产转让信息并进行分析，牵头组织电力兼并购工作；负责股权管理工作；负责前期手续管理工作。完成上级领导交办的其他任务。</t>
  </si>
  <si>
    <t>无</t>
  </si>
  <si>
    <t>具有累计2年以上电力行业工作经验，熟悉国家关于火电及新能源项目相关政策</t>
  </si>
  <si>
    <t>技改及检修主管</t>
  </si>
  <si>
    <t>负责制定公司技改、基建及检修相关制度；负责对所属企业的技改技术方案组织审查；负责对所属企业的检修计划组织审查；负责对技改工作进行跟踪和组织效果评估；负责对检修工作进行跟踪和组织效果评估；负责制定公司技术改造规划；负责基建项目质量监督和过程管理；负责协调基建项目组织开展竣工验收；负责建立公司技术监督体系，对所属企业技术监督工作进行检查；配合相关部门对招标及采购计划进行审查；完成上级领导交办的其他任务</t>
  </si>
  <si>
    <t>具有累计5年及以上工作经验；具有大型火电厂（30万千瓦级及以上火电机组）2年以上专工或生产部门副职任职经历。</t>
  </si>
  <si>
    <t>生产技术部</t>
  </si>
  <si>
    <t>工程管理主管</t>
  </si>
  <si>
    <t>负责公司工程项目的建设协调工作；负责审核火电项目工程开工条件；负责项目建设的进度监控及技术把关；负责组织制定项目建设管理目标，过程安全质量评估工作；完成上级领导交办的其他任务。</t>
  </si>
  <si>
    <t>具有累计5年及以上发电企业工作经验；具有大型火电厂（30万千瓦级及以上火电机组）2年以上工程管理部门专工或副职任职经历，或具有2年以上大型新能源场站建设、管理负责人任职经历。</t>
  </si>
  <si>
    <t>技经主管</t>
  </si>
  <si>
    <t>负责公司工程项目的建设协调工作；负责项目概预结算的编制和审核，配合进行项目的竣工决算、审计工作；做好工程造价管理及预算的分析，收集并分析项目的结算资料；收集最新造价信息、跟踪造价市场最新动态；完成上级领导交办的其他任务。</t>
  </si>
  <si>
    <t>全日制本科及以上学历</t>
  </si>
  <si>
    <t>具有累计5年及以上发电企业工作经验；具有大型火电厂（30万千瓦级及以上火电机组）2年以上工程管理部门专责或副职任职经历。</t>
  </si>
  <si>
    <t>火电技术主管</t>
  </si>
  <si>
    <t>负责建立健全公司火电技术管理体系、生产技术管理制度；负责火电项目生产技术管理工作；负责火电企业生产信息统计、指标审核、节能环保、可靠性管理工作；负责科技创新管理工作；负责组织技术改造项目审查；完成上级领导交办的其他任务。</t>
  </si>
  <si>
    <t>新能源技术主管</t>
  </si>
  <si>
    <t>负责建立健全公司新能源项目技术管理体系、生产技术管理制度；负责新能源项目生产技术管理工作；负责新能源企业生产信息统计与审核等工作；负责组织技术改造项目审查；完成上级领导交办的其他任务。</t>
  </si>
  <si>
    <t>具有累计5年及以上发电企业工作经验；具有2年以上大型新能源场站建设、管理负责人任职经历。</t>
  </si>
  <si>
    <t>合计人数</t>
  </si>
  <si>
    <t>所属企业中层管理人员</t>
  </si>
  <si>
    <t>电力公司各企业</t>
  </si>
  <si>
    <t>火力发电厂</t>
  </si>
  <si>
    <t>副总工程师（工程管理、生产技术）</t>
  </si>
  <si>
    <t>在公司总经理的带领下，协助生产或基建副总经理负责生产或基建部门的管理工作。负责公司技术监督和技术管理工作。组织技术改造项目和技术革新项目。对机组安全、经济运行负有领导责任。完成上级领导交办的其他任务。</t>
  </si>
  <si>
    <t>45周岁及以下</t>
  </si>
  <si>
    <t>本科及以上</t>
  </si>
  <si>
    <t>具有3年以上大型火电厂（60万千瓦等级及以上）生产或工程管理部门副职及以上岗位工作经历。</t>
  </si>
  <si>
    <t>应聘者通过选拔后由电力公司安排到具体企业</t>
  </si>
  <si>
    <t>副总会计师</t>
  </si>
  <si>
    <t>在公司总经理的带领下、协助总会计师，负责财务部门的管理工作。负责公司会计基础管理、财务管理与监督、财会内控机制建设和重大财务事项监管等工作。完成上级领导交办的其他任务。</t>
  </si>
  <si>
    <t>具有3年以上大型发电厂（30万千瓦等级及以上）财务部门副职及以上岗位工作经历。</t>
  </si>
  <si>
    <t>发电运行部主任/副主任</t>
  </si>
  <si>
    <t>在公司总经理、生产副总经理、副总工程师领导下，负责部门的全面管理工作。组织部门职工做好安全经济运行，建立健全各种规章制度并督促运行人员严格执行，落实经济责任制、岗位责任制和安全生产责任制。完成上级领导交办的其他任务。</t>
  </si>
  <si>
    <t>初级及以上</t>
  </si>
  <si>
    <t>具有2年以上30万千瓦级及以上火电机组专工、值长岗位工作经历。</t>
  </si>
  <si>
    <t>设备检修部主任/副主任</t>
  </si>
  <si>
    <t>在公司总经理、生产副总经理、副总工程师领导下，负责部门的全面管理工作。组织实施全厂设备、设施维护和检修管理工作，落实检修生产任务、费用管理等管理职能，不断提高设备的可靠性、经济性。完成上级领导交办的其他任务。</t>
  </si>
  <si>
    <t>具有2年以上30万千瓦级及以上火电机组检修主管、专工岗位工作经历。</t>
  </si>
  <si>
    <t>工程管理部主任/副主任</t>
  </si>
  <si>
    <t>在公司总经理、生产副总经理、副总工程师领导下，负责部门的全面管理工作。负责新建扩建项目各项工作的策划、组织和协调，包括对外关系协调，确保项目顺利投产。完成上级领导交办的其他任务。</t>
  </si>
  <si>
    <t>具有2年以上30万千瓦级及以上火电机组基建管理主管、专工岗位工作经历。</t>
  </si>
  <si>
    <t>党群工作部主任/副主任</t>
  </si>
  <si>
    <t>在公司党委的领导下，负责部门的全面管理工作。认真贯彻执行党的路线、方针、政策、法律法规和上级指示精神，切实履行好党建管理职能，全面组织开展党建、团青、政治思想各项工作。完成上级领导交办的其他任务。</t>
  </si>
  <si>
    <t>具有2年以上党建管理主管、专责岗位工作经历。</t>
  </si>
  <si>
    <t>中共党员</t>
  </si>
  <si>
    <t>财务管理部主任/副主任</t>
  </si>
  <si>
    <t>在公司总经理、总会计师的领导下，负责部门的全面管理工作。组织开展公司会计核算和财务管理工作，及时筹措公司发展所需资金，提高资金运营效益，强化预算管理，严控成本费用，确保公司年度经营目标全面完成。完成上级领导交办的其他任务。</t>
  </si>
  <si>
    <t>具有2年以上30万千瓦级及以上火电厂主管会计岗位工作经历。</t>
  </si>
  <si>
    <t>计划经营部（市场营销部）主任/副主任</t>
  </si>
  <si>
    <t>在公司总经理、经营副总经理的领导下，负责部门的全面管理工作。参与公司经营管理决策，做好公司领导经营决策的参谋。组织指导做好全厂指标管理，逐步实现降本增效。做好电力市场营销工作，完成竞价上网的报价及结算。完成上级领导交办的其他任务。</t>
  </si>
  <si>
    <t>具有2年以上30万千瓦级及以上火电机组经营管理或市场营销主管、专责岗位工作经历。</t>
  </si>
  <si>
    <t>生产技术部主任/副主任</t>
  </si>
  <si>
    <t>在公司总经理、生产副总经理、副总工程师领导下，负责部门的全面管理工作。负责全面生产管理，做好日常生产系统的协调管理工作。负责检修计划、技改项目、生产指标的管理。负责生产预算管理，审核生产维护、检修、外委、研发等费用预算。完成上级领导交办的其他任务。</t>
  </si>
  <si>
    <t>具有2年以上30万千瓦级及以上火电机组生产主管、专工岗位工作经历。</t>
  </si>
  <si>
    <t>安全健康环保部主任/副主任</t>
  </si>
  <si>
    <t>在公司总经理、生产副总经理、副总工程师领导下，负责部门的全面管理工作。全面负责公司安全监督的各项工作。制定公司年度安健环工作目标，组织并监督各项保障措施的落实。监督公司安全防护设施的投入及反事故技术措施执行情况。完成上级领导交办的其他任务。</t>
  </si>
  <si>
    <t>具有2年以上30万千瓦级及以上火电机组安全主管、专工岗位工作经历。</t>
  </si>
  <si>
    <t>物资管理部主任/副主任</t>
  </si>
  <si>
    <t>在公司总经理、经营副总经理的领导下，负责部门的全面管理工作。组织燃料采购、运输、统计、结算、成本控制等协调管理。组织物资的计划、采购、仓储等商务管理工作。组织电力副产品销售结算管理等工作。完成上级领导交办的其他任务。</t>
  </si>
  <si>
    <t>具有2年以上30万千瓦级及以上火电机组物资管理主管、专责岗位工作经历。</t>
  </si>
  <si>
    <t>新能源开发部主任/副主任</t>
  </si>
  <si>
    <t>在公司总经理、经营副总经理的领导下，负责部门的全面管理工作。组织光伏发电、风力发电等新能源项目的前期开发、工程建设、后期维护等工作。完成上级领导交办的其他任务。</t>
  </si>
  <si>
    <t>具有2年以上新能源项目建设、管理负责人工作经历。</t>
  </si>
  <si>
    <t>所属企业管理人员</t>
  </si>
  <si>
    <t>财务管理部</t>
  </si>
  <si>
    <t>会计岗</t>
  </si>
  <si>
    <t>在财务管理部负责人领导下，负责组织编制合并报表（快报）、财务决算分析报告和考核评价工作；负责成本管控和对标分析工作；税务及出纳相关工作</t>
  </si>
  <si>
    <t>35周岁及以下</t>
  </si>
  <si>
    <t>具有累计4年以上财务管理工作经验。</t>
  </si>
  <si>
    <t>发电运行部</t>
  </si>
  <si>
    <t>汽机专工</t>
  </si>
  <si>
    <t>在发电运行部负责人的领导下，负责汽机专业运行管理工作。完成上级领导交办的其他任务。</t>
  </si>
  <si>
    <t>具有4年以上火电厂汽机运行管理岗位工作经历。</t>
  </si>
  <si>
    <t>锅炉专工</t>
  </si>
  <si>
    <t>在发电运行部负责人的领导下，负责锅炉专业运行管理工作。完成上级领导交办的其他任务。</t>
  </si>
  <si>
    <t>具有4年以上火电厂锅炉运行管理岗位工作经历。</t>
  </si>
  <si>
    <t>脱硫/化学专工</t>
  </si>
  <si>
    <t>在发电运行部负责人的领导下，负责脱硫化学专业运行管理工作。完成上级领导交办的其他任务。</t>
  </si>
  <si>
    <t>具有4年以上火电厂脱硫化学运行管理岗位工作经历。</t>
  </si>
  <si>
    <t>设备检修部</t>
  </si>
  <si>
    <t>在设备维护部负责人的领导下，负责汽机专业检修管理工作。完成上级领导交办的其他任务。</t>
  </si>
  <si>
    <t>具有4年以上火电厂汽机检修管理岗位工作经历。</t>
  </si>
  <si>
    <t>在设备维护部负责人的领导下，负责锅炉专业检修管理工作。完成上级领导交办的其他任务。</t>
  </si>
  <si>
    <t>具有4年以上火电厂锅炉检修管理岗位工作经历。</t>
  </si>
  <si>
    <t>电气二次专工</t>
  </si>
  <si>
    <t>在设备维护部负责人的领导下，负责电气二次专业检修管理工作。完成上级领导交办的其他任务。</t>
  </si>
  <si>
    <t>具有4年以上火电厂电气二次检修管理岗位工作经历。</t>
  </si>
  <si>
    <t>热工专工</t>
  </si>
  <si>
    <t>在设备维护部负责人的领导下，负责热工专业检修管理工作。完成上级领导交办的其他任务。</t>
  </si>
  <si>
    <t>具有4年以上火电厂热工检修管理岗位工作经历。</t>
  </si>
  <si>
    <t>工程管理部</t>
  </si>
  <si>
    <t>在工程管理部部负责人的领导下，负责汽机专业技术管理工作。完成上级领导交办的其他任务。</t>
  </si>
  <si>
    <t>具有4年以上火电厂汽机生产管理岗位工作经历。</t>
  </si>
  <si>
    <t>在工程管理部负责人的领导下，负责锅炉专业技术管理工作。完成上级领导交办的其他任务。</t>
  </si>
  <si>
    <t>具有4年以上火电厂锅炉生产管理岗位工作经历。</t>
  </si>
  <si>
    <t>在工程管理部负责人的领导下，负责电气专业技术管理工作。完成上级领导交办的其他任务。</t>
  </si>
  <si>
    <t>具有4年以上火电厂电气二次生产管理岗位工作经历。</t>
  </si>
  <si>
    <t>在工程管理部负责人的领导下，负责热工专业检修管理工作。完成上级领导交办的其他任务。</t>
  </si>
  <si>
    <t>具有4年以上火电厂热工生产管理岗位工作经历。</t>
  </si>
  <si>
    <t>在工程管理部负责人的领导下，负责脱硫化学专业技术管理工作。完成上级领导交办的其他任务。</t>
  </si>
  <si>
    <t>具有4年以上火电厂脱硫化学生产管理岗位工作经历。</t>
  </si>
  <si>
    <t>金属专工</t>
  </si>
  <si>
    <t>在工程管理部负责人的领导下，负责金属专业技术管理工作。完成上级领导交办的其他任务。</t>
  </si>
  <si>
    <t>具有4年以上火电厂金属专业管理岗位工作经历。</t>
  </si>
  <si>
    <t>土建专工</t>
  </si>
  <si>
    <t>在工程管理部负责人的领导下，负责土建专业技术管理工作。完成上级领导交办的其他任务。</t>
  </si>
  <si>
    <t>具有4年以上火电厂土建专业管理岗位工作经历。</t>
  </si>
  <si>
    <t>技经专责</t>
  </si>
  <si>
    <t>在工程管理部负责人的领导下，负责工程概预算、造价专业技术管理工作。完成上级领导交办的其他任务。</t>
  </si>
  <si>
    <t>具有4年以上火电厂工程概预算、造价专业管理岗位工作经历。</t>
  </si>
  <si>
    <t>安全健康环保部</t>
  </si>
  <si>
    <t>安全专工</t>
  </si>
  <si>
    <t>在安全健康环保部负责人的领导下，负责安全监察管理工作。完成上级领导交办的其他任务。</t>
  </si>
  <si>
    <t>具有4年以上火电厂生产、检修、安全管理岗位工作经历。</t>
  </si>
  <si>
    <t>2022年秋季社招计划——宣城发电</t>
  </si>
  <si>
    <t>拟定到岗时间</t>
  </si>
  <si>
    <t>社招/校招</t>
  </si>
  <si>
    <t>专业范围</t>
  </si>
  <si>
    <t>中煤宣城发电有限公司</t>
  </si>
  <si>
    <t>运行管理部</t>
  </si>
  <si>
    <t>学员</t>
  </si>
  <si>
    <t>运行巡检相关工作</t>
  </si>
  <si>
    <t>男</t>
  </si>
  <si>
    <t>25周岁以下</t>
  </si>
  <si>
    <t>热能与动力工程、集控运行、电气工程及其自动化、自动化等相关专业</t>
  </si>
  <si>
    <t>无相关职业禁忌</t>
  </si>
  <si>
    <t>校招</t>
  </si>
  <si>
    <t>联系人：孙先生</t>
  </si>
  <si>
    <t>联系电话 ：05633133105</t>
  </si>
  <si>
    <t>2022年秋季社招计划——新能源项目</t>
  </si>
  <si>
    <t xml:space="preserve">
昌吉绿能新能源有限公司</t>
  </si>
  <si>
    <t>公司领导</t>
  </si>
  <si>
    <t>组织负责人、董事长</t>
  </si>
  <si>
    <t>2022年10月</t>
  </si>
  <si>
    <t>45岁左右</t>
  </si>
  <si>
    <t>大学本科及以上学历</t>
  </si>
  <si>
    <t>电气自动化、电气工程及自动化、机电一体化、新能源或经济、管理等相关专业</t>
  </si>
  <si>
    <t>一般应具有累计8年以上工作经历，其中2年及以上企业负责人工作经历</t>
  </si>
  <si>
    <t>社招</t>
  </si>
  <si>
    <t>总经理</t>
  </si>
  <si>
    <t>应具有累计8年以上工作经历，其中2年及以上企业负责人工作经历</t>
  </si>
  <si>
    <t>纪检负责人</t>
  </si>
  <si>
    <t>中文、党务、行政管理等相关专业</t>
  </si>
  <si>
    <t>副总经理</t>
  </si>
  <si>
    <t>主任</t>
  </si>
  <si>
    <t>内调</t>
  </si>
  <si>
    <t>40岁及以下</t>
  </si>
  <si>
    <t>中文、法律、人力资源、行政管理、新能源及火电等相关专业。</t>
  </si>
  <si>
    <t>具有5年及以上电力行业行政、人力、党务相关工作经验</t>
  </si>
  <si>
    <t>综合管理</t>
  </si>
  <si>
    <t>35岁及以下</t>
  </si>
  <si>
    <t>中文、法律、人力资源、行政管理等相关专业</t>
  </si>
  <si>
    <t>初级及以上职称</t>
  </si>
  <si>
    <t>具有3年及以上相关工作经验</t>
  </si>
  <si>
    <t>行政管理</t>
  </si>
  <si>
    <t>人事管理</t>
  </si>
  <si>
    <t>人力资源、行政管理等相关专业</t>
  </si>
  <si>
    <t>具有3年及以上人力资源相关工作经验</t>
  </si>
  <si>
    <t>党群管理</t>
  </si>
  <si>
    <t>具有3年及以上党务管理相关工作经验</t>
  </si>
  <si>
    <t>计划经营部</t>
  </si>
  <si>
    <t>经济、法律、工商管理、新能源等相关专业</t>
  </si>
  <si>
    <t>具有5年及以上计划经营、招投标、新能源项目等相关工作经验</t>
  </si>
  <si>
    <t>计划管理</t>
  </si>
  <si>
    <t>经济、工商管理、采购与供应管理、法律等相关专业</t>
  </si>
  <si>
    <t>具有3年及以上计划经营、招投标等相关工作经验</t>
  </si>
  <si>
    <t>采购管理</t>
  </si>
  <si>
    <t>具有3年及以上计划经营、物资采购等相关工作经验</t>
  </si>
  <si>
    <t>法务管理</t>
  </si>
  <si>
    <t>经济、法律等相关专业</t>
  </si>
  <si>
    <t>具有3年及以上合同、法务等相关工作经验</t>
  </si>
  <si>
    <t>市场营销</t>
  </si>
  <si>
    <t>电气自动化、电气工程及自动化、市场营销等相关专业</t>
  </si>
  <si>
    <t>具有3年及以上电力生产经营、电力市场营销等相关工作经验</t>
  </si>
  <si>
    <t>财务管理、会计、金融等相关专业</t>
  </si>
  <si>
    <t>具有5年及以上会计岗位工作经验</t>
  </si>
  <si>
    <t>会计</t>
  </si>
  <si>
    <t>具有3年及以上会计岗位相关工作经验</t>
  </si>
  <si>
    <t>出纳</t>
  </si>
  <si>
    <t>30岁及以下</t>
  </si>
  <si>
    <t>具有2年及以上财务相关工作经验</t>
  </si>
  <si>
    <t>业务管理部</t>
  </si>
  <si>
    <t>电气自动化、电气工程及自动化、机电一体化、新能源等相关专业。</t>
  </si>
  <si>
    <t>具有5年及以上电力行业及新能源项目相关工作经验</t>
  </si>
  <si>
    <t>副主任</t>
  </si>
  <si>
    <t>电气自动化、电气工程及自动化、机电一体化、项目管理、新能源等相关专业。</t>
  </si>
  <si>
    <t>土木工程、土建相关专业</t>
  </si>
  <si>
    <t>具有4年及以上土建相关工作经验</t>
  </si>
  <si>
    <t>信息专工</t>
  </si>
  <si>
    <t>计算机科学与技术、软件工程、网络工程、信息工程等信息技术相关专业</t>
  </si>
  <si>
    <t>具有4年及以上电力行业电厂热控、信息相关工作经验</t>
  </si>
  <si>
    <t>电气专工</t>
  </si>
  <si>
    <t>电气工程及自动化、机电一体化、新能源等相关专业。</t>
  </si>
  <si>
    <t>具有4年及以上电力行业电气专业相关工作经验</t>
  </si>
  <si>
    <t>安全管理、电气自动化、电气工程及自动化相关专业</t>
  </si>
  <si>
    <t>具有4年及以上电力行业安全管理相关工作经验</t>
  </si>
  <si>
    <r>
      <rPr>
        <sz val="10"/>
        <rFont val="方正仿宋简体"/>
        <charset val="134"/>
      </rPr>
      <t>联系人：田先生</t>
    </r>
  </si>
  <si>
    <r>
      <rPr>
        <sz val="10"/>
        <rFont val="方正仿宋简体"/>
        <charset val="134"/>
      </rPr>
      <t>联系电话</t>
    </r>
    <r>
      <rPr>
        <sz val="10"/>
        <rFont val="Traditional Arabic"/>
        <charset val="178"/>
      </rPr>
      <t xml:space="preserve"> </t>
    </r>
    <r>
      <rPr>
        <sz val="10"/>
        <rFont val="方正仿宋简体"/>
        <charset val="134"/>
      </rPr>
      <t>：</t>
    </r>
    <r>
      <rPr>
        <sz val="10"/>
        <rFont val="Traditional Arabic"/>
        <charset val="178"/>
      </rPr>
      <t>0994-6963597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</si>
</sst>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43"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6"/>
      <name val="微软简标宋"/>
      <charset val="134"/>
    </font>
    <font>
      <sz val="10"/>
      <name val="方正仿宋简体"/>
      <charset val="134"/>
    </font>
    <font>
      <sz val="10"/>
      <name val="宋体"/>
      <charset val="134"/>
    </font>
    <font>
      <b/>
      <sz val="10"/>
      <name val="黑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Traditional Arabic"/>
      <charset val="178"/>
    </font>
    <font>
      <sz val="12"/>
      <name val="Traditional Arabic"/>
      <charset val="178"/>
    </font>
    <font>
      <sz val="11"/>
      <color theme="1"/>
      <name val="Traditional Arabic"/>
      <charset val="178"/>
    </font>
    <font>
      <sz val="10"/>
      <name val="Traditional Arabic"/>
      <charset val="178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0"/>
      <name val="黑体"/>
      <charset val="134"/>
    </font>
    <font>
      <b/>
      <sz val="11"/>
      <color theme="1"/>
      <name val="等线"/>
      <charset val="134"/>
      <scheme val="minor"/>
    </font>
    <font>
      <b/>
      <sz val="12"/>
      <name val="宋体"/>
      <charset val="134"/>
    </font>
    <font>
      <sz val="12"/>
      <color theme="1"/>
      <name val="等线"/>
      <charset val="134"/>
      <scheme val="minor"/>
    </font>
    <font>
      <b/>
      <sz val="11"/>
      <color indexed="8"/>
      <name val="宋体"/>
      <charset val="134"/>
    </font>
    <font>
      <sz val="12"/>
      <color theme="1"/>
      <name val="宋体"/>
      <charset val="134"/>
    </font>
    <font>
      <b/>
      <sz val="10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0"/>
      <name val="Arial"/>
      <charset val="134"/>
    </font>
    <font>
      <sz val="11"/>
      <color rgb="FF0061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2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0" fillId="10" borderId="17" applyNumberFormat="0" applyAlignment="0" applyProtection="0">
      <alignment vertical="center"/>
    </xf>
    <xf numFmtId="0" fontId="2" fillId="0" borderId="0">
      <alignment vertical="center"/>
    </xf>
    <xf numFmtId="0" fontId="31" fillId="10" borderId="13" applyNumberFormat="0" applyAlignment="0" applyProtection="0">
      <alignment vertical="center"/>
    </xf>
    <xf numFmtId="0" fontId="37" fillId="18" borderId="15" applyNumberFormat="0" applyAlignment="0" applyProtection="0">
      <alignment vertical="center"/>
    </xf>
    <xf numFmtId="0" fontId="41" fillId="0" borderId="0" applyBorder="0"/>
    <xf numFmtId="0" fontId="30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5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1" xfId="51" applyFont="1" applyBorder="1" applyAlignment="1">
      <alignment horizontal="center" vertical="center" wrapText="1"/>
    </xf>
    <xf numFmtId="0" fontId="8" fillId="0" borderId="2" xfId="51" applyFont="1" applyBorder="1" applyAlignment="1">
      <alignment horizontal="center" vertical="center" wrapText="1"/>
    </xf>
    <xf numFmtId="0" fontId="9" fillId="0" borderId="2" xfId="51" applyFont="1" applyBorder="1" applyAlignment="1">
      <alignment vertical="center" wrapText="1"/>
    </xf>
    <xf numFmtId="0" fontId="9" fillId="0" borderId="1" xfId="51" applyFont="1" applyBorder="1" applyAlignment="1">
      <alignment horizontal="center" vertical="center" wrapText="1"/>
    </xf>
    <xf numFmtId="0" fontId="9" fillId="0" borderId="2" xfId="51" applyFont="1" applyBorder="1" applyAlignment="1">
      <alignment horizontal="center" vertical="center" wrapText="1"/>
    </xf>
    <xf numFmtId="0" fontId="8" fillId="0" borderId="3" xfId="51" applyFont="1" applyBorder="1" applyAlignment="1">
      <alignment horizontal="center" vertical="center" wrapText="1"/>
    </xf>
    <xf numFmtId="0" fontId="9" fillId="0" borderId="3" xfId="51" applyFont="1" applyBorder="1" applyAlignment="1">
      <alignment vertical="center" wrapText="1"/>
    </xf>
    <xf numFmtId="49" fontId="9" fillId="0" borderId="1" xfId="51" applyNumberFormat="1" applyFont="1" applyBorder="1" applyAlignment="1">
      <alignment horizontal="center" vertical="center" wrapText="1"/>
    </xf>
    <xf numFmtId="0" fontId="9" fillId="0" borderId="3" xfId="51" applyFont="1" applyBorder="1" applyAlignment="1">
      <alignment horizontal="center" vertical="center" wrapText="1"/>
    </xf>
    <xf numFmtId="0" fontId="9" fillId="0" borderId="4" xfId="51" applyFont="1" applyBorder="1" applyAlignment="1">
      <alignment horizontal="center" vertical="center" wrapText="1"/>
    </xf>
    <xf numFmtId="0" fontId="8" fillId="2" borderId="3" xfId="51" applyFont="1" applyFill="1" applyBorder="1" applyAlignment="1">
      <alignment horizontal="center" vertical="center" wrapText="1"/>
    </xf>
    <xf numFmtId="0" fontId="9" fillId="2" borderId="2" xfId="51" applyFont="1" applyFill="1" applyBorder="1" applyAlignment="1">
      <alignment horizontal="center" vertical="center" wrapText="1"/>
    </xf>
    <xf numFmtId="0" fontId="9" fillId="2" borderId="1" xfId="51" applyFont="1" applyFill="1" applyBorder="1" applyAlignment="1">
      <alignment horizontal="center" vertical="center" wrapText="1"/>
    </xf>
    <xf numFmtId="49" fontId="9" fillId="2" borderId="1" xfId="51" applyNumberFormat="1" applyFont="1" applyFill="1" applyBorder="1" applyAlignment="1">
      <alignment horizontal="center" vertical="center" wrapText="1"/>
    </xf>
    <xf numFmtId="0" fontId="8" fillId="0" borderId="4" xfId="51" applyFont="1" applyBorder="1" applyAlignment="1">
      <alignment horizontal="center" vertical="center" wrapText="1"/>
    </xf>
    <xf numFmtId="0" fontId="10" fillId="0" borderId="1" xfId="51" applyFont="1" applyBorder="1"/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2" xfId="5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2" fillId="0" borderId="1" xfId="51" applyBorder="1" applyAlignment="1">
      <alignment horizontal="center" vertical="center" wrapText="1"/>
    </xf>
    <xf numFmtId="0" fontId="2" fillId="2" borderId="1" xfId="51" applyFill="1" applyBorder="1" applyAlignment="1">
      <alignment horizontal="center" vertical="center" wrapText="1"/>
    </xf>
    <xf numFmtId="0" fontId="8" fillId="2" borderId="1" xfId="51" applyFont="1" applyFill="1" applyBorder="1" applyAlignment="1">
      <alignment horizontal="center" vertical="center" wrapText="1"/>
    </xf>
    <xf numFmtId="0" fontId="9" fillId="2" borderId="3" xfId="51" applyFont="1" applyFill="1" applyBorder="1" applyAlignment="1">
      <alignment horizontal="center" vertical="center" wrapText="1"/>
    </xf>
    <xf numFmtId="0" fontId="13" fillId="3" borderId="0" xfId="28" applyFont="1" applyFill="1" applyBorder="1" applyAlignment="1">
      <alignment vertical="center"/>
    </xf>
    <xf numFmtId="0" fontId="13" fillId="3" borderId="0" xfId="28" applyFont="1" applyFill="1" applyBorder="1" applyAlignment="1">
      <alignment horizontal="right" vertical="center"/>
    </xf>
    <xf numFmtId="0" fontId="1" fillId="2" borderId="0" xfId="0" applyFont="1" applyFill="1"/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51" applyFont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57" fontId="6" fillId="0" borderId="1" xfId="51" applyNumberFormat="1" applyFont="1" applyBorder="1" applyAlignment="1">
      <alignment horizontal="center" vertical="center" wrapText="1"/>
    </xf>
    <xf numFmtId="0" fontId="2" fillId="0" borderId="1" xfId="51" applyBorder="1"/>
    <xf numFmtId="0" fontId="1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3" borderId="0" xfId="28" applyFont="1" applyFill="1" applyBorder="1" applyAlignment="1">
      <alignment horizontal="left" vertical="center"/>
    </xf>
    <xf numFmtId="0" fontId="6" fillId="3" borderId="0" xfId="28" applyFont="1" applyFill="1" applyBorder="1" applyAlignment="1">
      <alignment horizontal="right" vertical="center"/>
    </xf>
    <xf numFmtId="0" fontId="16" fillId="0" borderId="1" xfId="51" applyFont="1" applyBorder="1" applyAlignment="1">
      <alignment horizontal="center" vertical="center" wrapText="1"/>
    </xf>
    <xf numFmtId="0" fontId="2" fillId="0" borderId="4" xfId="51" applyBorder="1" applyAlignment="1">
      <alignment horizontal="center" vertical="center" wrapText="1" shrinkToFit="1"/>
    </xf>
    <xf numFmtId="0" fontId="9" fillId="0" borderId="1" xfId="51" applyFont="1" applyBorder="1" applyAlignment="1">
      <alignment horizontal="center" vertical="center"/>
    </xf>
    <xf numFmtId="0" fontId="9" fillId="0" borderId="1" xfId="51" applyFont="1" applyBorder="1" applyAlignment="1">
      <alignment vertical="center" wrapText="1"/>
    </xf>
    <xf numFmtId="0" fontId="2" fillId="0" borderId="3" xfId="51" applyBorder="1" applyAlignment="1">
      <alignment horizontal="center" vertical="center" wrapText="1" shrinkToFit="1"/>
    </xf>
    <xf numFmtId="0" fontId="2" fillId="0" borderId="2" xfId="51" applyFill="1" applyBorder="1" applyAlignment="1">
      <alignment horizontal="center" vertical="center" wrapText="1" shrinkToFit="1"/>
    </xf>
    <xf numFmtId="0" fontId="2" fillId="0" borderId="5" xfId="51" applyBorder="1" applyAlignment="1">
      <alignment horizontal="center"/>
    </xf>
    <xf numFmtId="0" fontId="2" fillId="0" borderId="6" xfId="51" applyBorder="1" applyAlignment="1">
      <alignment horizontal="center"/>
    </xf>
    <xf numFmtId="0" fontId="2" fillId="0" borderId="7" xfId="51" applyBorder="1" applyAlignment="1">
      <alignment horizontal="center"/>
    </xf>
    <xf numFmtId="0" fontId="2" fillId="0" borderId="2" xfId="51" applyBorder="1" applyAlignment="1">
      <alignment horizontal="center" vertical="center" wrapText="1" shrinkToFit="1"/>
    </xf>
    <xf numFmtId="0" fontId="2" fillId="0" borderId="1" xfId="5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25" applyFo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28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6" fontId="6" fillId="0" borderId="1" xfId="51" applyNumberFormat="1" applyFont="1" applyBorder="1" applyAlignment="1">
      <alignment horizontal="center" vertical="center" wrapText="1"/>
    </xf>
    <xf numFmtId="176" fontId="6" fillId="2" borderId="1" xfId="5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5" fillId="0" borderId="0" xfId="25" applyFont="1">
      <alignment vertical="center"/>
    </xf>
    <xf numFmtId="0" fontId="15" fillId="0" borderId="0" xfId="25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book2" xfId="25"/>
    <cellStyle name="计算" xfId="26" builtinId="22"/>
    <cellStyle name="检查单元格" xfId="27" builtinId="23"/>
    <cellStyle name="常规_附件1：人工成本统计表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300355</xdr:colOff>
      <xdr:row>3</xdr:row>
      <xdr:rowOff>0</xdr:rowOff>
    </xdr:from>
    <xdr:to>
      <xdr:col>3</xdr:col>
      <xdr:colOff>217805</xdr:colOff>
      <xdr:row>3</xdr:row>
      <xdr:rowOff>220980</xdr:rowOff>
    </xdr:to>
    <xdr:sp>
      <xdr:nvSpPr>
        <xdr:cNvPr id="2" name="Text Box 1"/>
        <xdr:cNvSpPr txBox="1"/>
      </xdr:nvSpPr>
      <xdr:spPr>
        <a:xfrm>
          <a:off x="1877695" y="902970"/>
          <a:ext cx="374650" cy="2209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300355</xdr:colOff>
      <xdr:row>3</xdr:row>
      <xdr:rowOff>0</xdr:rowOff>
    </xdr:from>
    <xdr:to>
      <xdr:col>3</xdr:col>
      <xdr:colOff>373380</xdr:colOff>
      <xdr:row>3</xdr:row>
      <xdr:rowOff>220980</xdr:rowOff>
    </xdr:to>
    <xdr:sp>
      <xdr:nvSpPr>
        <xdr:cNvPr id="2" name="Text Box 1"/>
        <xdr:cNvSpPr txBox="1"/>
      </xdr:nvSpPr>
      <xdr:spPr>
        <a:xfrm>
          <a:off x="1799590" y="902970"/>
          <a:ext cx="375920" cy="2209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300355</xdr:colOff>
      <xdr:row>3</xdr:row>
      <xdr:rowOff>0</xdr:rowOff>
    </xdr:from>
    <xdr:to>
      <xdr:col>2</xdr:col>
      <xdr:colOff>271145</xdr:colOff>
      <xdr:row>3</xdr:row>
      <xdr:rowOff>220980</xdr:rowOff>
    </xdr:to>
    <xdr:sp>
      <xdr:nvSpPr>
        <xdr:cNvPr id="2" name="Text Box 1"/>
        <xdr:cNvSpPr txBox="1"/>
      </xdr:nvSpPr>
      <xdr:spPr>
        <a:xfrm>
          <a:off x="1140460" y="902970"/>
          <a:ext cx="376555" cy="2209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300355</xdr:colOff>
      <xdr:row>3</xdr:row>
      <xdr:rowOff>0</xdr:rowOff>
    </xdr:from>
    <xdr:to>
      <xdr:col>3</xdr:col>
      <xdr:colOff>316865</xdr:colOff>
      <xdr:row>3</xdr:row>
      <xdr:rowOff>220980</xdr:rowOff>
    </xdr:to>
    <xdr:sp>
      <xdr:nvSpPr>
        <xdr:cNvPr id="2" name="Text Box 1"/>
        <xdr:cNvSpPr txBox="1"/>
      </xdr:nvSpPr>
      <xdr:spPr>
        <a:xfrm>
          <a:off x="1849120" y="902970"/>
          <a:ext cx="376555" cy="2209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332105</xdr:colOff>
      <xdr:row>3</xdr:row>
      <xdr:rowOff>0</xdr:rowOff>
    </xdr:from>
    <xdr:to>
      <xdr:col>3</xdr:col>
      <xdr:colOff>375285</xdr:colOff>
      <xdr:row>3</xdr:row>
      <xdr:rowOff>218440</xdr:rowOff>
    </xdr:to>
    <xdr:sp>
      <xdr:nvSpPr>
        <xdr:cNvPr id="2" name="Text Box 1"/>
        <xdr:cNvSpPr txBox="1"/>
      </xdr:nvSpPr>
      <xdr:spPr>
        <a:xfrm>
          <a:off x="1685925" y="902970"/>
          <a:ext cx="375285" cy="218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299085</xdr:colOff>
      <xdr:row>3</xdr:row>
      <xdr:rowOff>0</xdr:rowOff>
    </xdr:from>
    <xdr:to>
      <xdr:col>3</xdr:col>
      <xdr:colOff>375285</xdr:colOff>
      <xdr:row>3</xdr:row>
      <xdr:rowOff>218440</xdr:rowOff>
    </xdr:to>
    <xdr:sp>
      <xdr:nvSpPr>
        <xdr:cNvPr id="2" name="Text Box 1"/>
        <xdr:cNvSpPr txBox="1"/>
      </xdr:nvSpPr>
      <xdr:spPr>
        <a:xfrm>
          <a:off x="1988820" y="902970"/>
          <a:ext cx="37528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299085</xdr:colOff>
      <xdr:row>3</xdr:row>
      <xdr:rowOff>0</xdr:rowOff>
    </xdr:from>
    <xdr:to>
      <xdr:col>3</xdr:col>
      <xdr:colOff>375285</xdr:colOff>
      <xdr:row>3</xdr:row>
      <xdr:rowOff>218440</xdr:rowOff>
    </xdr:to>
    <xdr:sp>
      <xdr:nvSpPr>
        <xdr:cNvPr id="3" name="Text Box 1"/>
        <xdr:cNvSpPr txBox="1"/>
      </xdr:nvSpPr>
      <xdr:spPr>
        <a:xfrm>
          <a:off x="1988820" y="902970"/>
          <a:ext cx="375285" cy="218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256"/>
  <sheetViews>
    <sheetView topLeftCell="A4" workbookViewId="0">
      <selection activeCell="D1" sqref="A$1:J$1048576"/>
    </sheetView>
  </sheetViews>
  <sheetFormatPr defaultColWidth="10" defaultRowHeight="15.6"/>
  <cols>
    <col min="1" max="1" width="5.83333333333333" style="62" customWidth="1"/>
    <col min="2" max="2" width="12.1666666666667" style="62" customWidth="1"/>
    <col min="3" max="7" width="10.6666666666667" style="62" customWidth="1"/>
    <col min="8" max="9" width="12.5" style="62" customWidth="1"/>
    <col min="10" max="10" width="25.75" style="62" customWidth="1"/>
    <col min="11" max="16380" width="10" style="62"/>
  </cols>
  <sheetData>
    <row r="1" s="59" customFormat="1" spans="1:1">
      <c r="A1" s="63"/>
    </row>
    <row r="2" s="59" customFormat="1" ht="19.8" spans="1:13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99"/>
      <c r="L2" s="99"/>
      <c r="M2" s="99"/>
    </row>
    <row r="3" s="59" customFormat="1" spans="1:10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="59" customFormat="1" ht="30" customHeight="1" spans="1:10">
      <c r="A4" s="66" t="s">
        <v>1</v>
      </c>
      <c r="B4" s="67" t="s">
        <v>2</v>
      </c>
      <c r="C4" s="66" t="s">
        <v>3</v>
      </c>
      <c r="D4" s="85" t="s">
        <v>4</v>
      </c>
      <c r="E4" s="85" t="s">
        <v>5</v>
      </c>
      <c r="F4" s="86" t="s">
        <v>6</v>
      </c>
      <c r="G4" s="69" t="s">
        <v>7</v>
      </c>
      <c r="H4" s="86" t="s">
        <v>8</v>
      </c>
      <c r="I4" s="86" t="s">
        <v>9</v>
      </c>
      <c r="J4" s="85" t="s">
        <v>10</v>
      </c>
    </row>
    <row r="5" s="59" customFormat="1" ht="30" customHeight="1" spans="1:10">
      <c r="A5" s="66"/>
      <c r="B5" s="67"/>
      <c r="C5" s="66"/>
      <c r="D5" s="89"/>
      <c r="E5" s="89"/>
      <c r="F5" s="88"/>
      <c r="G5" s="73"/>
      <c r="H5" s="88"/>
      <c r="I5" s="88"/>
      <c r="J5" s="89"/>
    </row>
    <row r="6" s="62" customFormat="1" ht="30" customHeight="1" spans="1:10">
      <c r="A6" s="76">
        <v>1</v>
      </c>
      <c r="B6" s="76" t="s">
        <v>11</v>
      </c>
      <c r="C6" s="78">
        <v>328</v>
      </c>
      <c r="D6" s="78">
        <v>22</v>
      </c>
      <c r="E6" s="78">
        <v>8</v>
      </c>
      <c r="F6" s="78">
        <f t="shared" ref="F6:F14" si="0">C6+D6-E6</f>
        <v>342</v>
      </c>
      <c r="G6" s="78">
        <v>9</v>
      </c>
      <c r="H6" s="78">
        <f>F6-G6</f>
        <v>333</v>
      </c>
      <c r="I6" s="78">
        <v>8</v>
      </c>
      <c r="J6" s="90"/>
    </row>
    <row r="7" s="62" customFormat="1" ht="30" customHeight="1" spans="1:10">
      <c r="A7" s="76">
        <v>2</v>
      </c>
      <c r="B7" s="76" t="s">
        <v>12</v>
      </c>
      <c r="C7" s="78">
        <v>278</v>
      </c>
      <c r="D7" s="78">
        <v>49</v>
      </c>
      <c r="E7" s="78">
        <v>32</v>
      </c>
      <c r="F7" s="78">
        <f t="shared" si="0"/>
        <v>295</v>
      </c>
      <c r="G7" s="78">
        <v>8</v>
      </c>
      <c r="H7" s="78">
        <f t="shared" ref="H7:H14" si="1">F7-G7</f>
        <v>287</v>
      </c>
      <c r="I7" s="78">
        <v>8</v>
      </c>
      <c r="J7" s="90"/>
    </row>
    <row r="8" s="62" customFormat="1" ht="30" customHeight="1" spans="1:10">
      <c r="A8" s="76">
        <v>3</v>
      </c>
      <c r="B8" s="76" t="s">
        <v>13</v>
      </c>
      <c r="C8" s="78">
        <v>257</v>
      </c>
      <c r="D8" s="78">
        <v>9</v>
      </c>
      <c r="E8" s="78">
        <v>7</v>
      </c>
      <c r="F8" s="78">
        <f t="shared" si="0"/>
        <v>259</v>
      </c>
      <c r="G8" s="78">
        <v>3</v>
      </c>
      <c r="H8" s="78">
        <f t="shared" si="1"/>
        <v>256</v>
      </c>
      <c r="I8" s="78">
        <v>3</v>
      </c>
      <c r="J8" s="91"/>
    </row>
    <row r="9" s="60" customFormat="1" ht="30" customHeight="1" spans="1:248">
      <c r="A9" s="76">
        <v>4</v>
      </c>
      <c r="B9" s="76" t="s">
        <v>14</v>
      </c>
      <c r="C9" s="78">
        <v>397</v>
      </c>
      <c r="D9" s="78">
        <v>20</v>
      </c>
      <c r="E9" s="78">
        <v>24</v>
      </c>
      <c r="F9" s="78">
        <f t="shared" si="0"/>
        <v>393</v>
      </c>
      <c r="G9" s="78">
        <v>8</v>
      </c>
      <c r="H9" s="78">
        <f t="shared" si="1"/>
        <v>385</v>
      </c>
      <c r="I9" s="78">
        <v>10</v>
      </c>
      <c r="J9" s="90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</row>
    <row r="10" s="60" customFormat="1" ht="30" customHeight="1" spans="1:248">
      <c r="A10" s="76">
        <v>5</v>
      </c>
      <c r="B10" s="76" t="s">
        <v>15</v>
      </c>
      <c r="C10" s="78">
        <v>257</v>
      </c>
      <c r="D10" s="78">
        <v>10</v>
      </c>
      <c r="E10" s="78">
        <v>9</v>
      </c>
      <c r="F10" s="78">
        <f t="shared" si="0"/>
        <v>258</v>
      </c>
      <c r="G10" s="78">
        <v>5</v>
      </c>
      <c r="H10" s="78">
        <f t="shared" si="1"/>
        <v>253</v>
      </c>
      <c r="I10" s="78">
        <v>10</v>
      </c>
      <c r="J10" s="93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</row>
    <row r="11" s="60" customFormat="1" ht="49" customHeight="1" spans="1:248">
      <c r="A11" s="76">
        <v>6</v>
      </c>
      <c r="B11" s="76" t="s">
        <v>16</v>
      </c>
      <c r="C11" s="78">
        <v>69</v>
      </c>
      <c r="D11" s="78">
        <v>72</v>
      </c>
      <c r="E11" s="78">
        <v>2</v>
      </c>
      <c r="F11" s="78">
        <f t="shared" si="0"/>
        <v>139</v>
      </c>
      <c r="G11" s="78">
        <v>0</v>
      </c>
      <c r="H11" s="78">
        <f t="shared" si="1"/>
        <v>139</v>
      </c>
      <c r="I11" s="78">
        <v>8</v>
      </c>
      <c r="J11" s="94" t="s">
        <v>17</v>
      </c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</row>
    <row r="12" s="62" customFormat="1" ht="30" customHeight="1" spans="1:10">
      <c r="A12" s="76">
        <v>7</v>
      </c>
      <c r="B12" s="76" t="s">
        <v>18</v>
      </c>
      <c r="C12" s="78">
        <v>678</v>
      </c>
      <c r="D12" s="78">
        <v>15</v>
      </c>
      <c r="E12" s="78">
        <v>38</v>
      </c>
      <c r="F12" s="78">
        <f t="shared" si="0"/>
        <v>655</v>
      </c>
      <c r="G12" s="78">
        <v>12</v>
      </c>
      <c r="H12" s="78">
        <f t="shared" si="1"/>
        <v>643</v>
      </c>
      <c r="I12" s="78">
        <v>10</v>
      </c>
      <c r="J12" s="91"/>
    </row>
    <row r="13" s="62" customFormat="1" ht="32" customHeight="1" spans="1:10">
      <c r="A13" s="76">
        <v>8</v>
      </c>
      <c r="B13" s="76" t="s">
        <v>19</v>
      </c>
      <c r="C13" s="78">
        <v>0</v>
      </c>
      <c r="D13" s="78">
        <v>17</v>
      </c>
      <c r="E13" s="78">
        <v>0</v>
      </c>
      <c r="F13" s="78">
        <f t="shared" si="0"/>
        <v>17</v>
      </c>
      <c r="G13" s="78">
        <v>0</v>
      </c>
      <c r="H13" s="78">
        <f t="shared" si="1"/>
        <v>17</v>
      </c>
      <c r="I13" s="78">
        <v>3</v>
      </c>
      <c r="J13" s="90" t="s">
        <v>20</v>
      </c>
    </row>
    <row r="14" s="62" customFormat="1" ht="36" customHeight="1" spans="1:10">
      <c r="A14" s="76">
        <v>9</v>
      </c>
      <c r="B14" s="76" t="s">
        <v>21</v>
      </c>
      <c r="C14" s="78">
        <v>30</v>
      </c>
      <c r="D14" s="78">
        <v>1</v>
      </c>
      <c r="E14" s="78">
        <v>2</v>
      </c>
      <c r="F14" s="78">
        <f t="shared" si="0"/>
        <v>29</v>
      </c>
      <c r="G14" s="78">
        <v>0</v>
      </c>
      <c r="H14" s="78">
        <f t="shared" si="1"/>
        <v>29</v>
      </c>
      <c r="I14" s="78"/>
      <c r="J14" s="91"/>
    </row>
    <row r="15" s="61" customFormat="1" ht="37" customHeight="1" spans="1:10">
      <c r="A15" s="80" t="s">
        <v>22</v>
      </c>
      <c r="B15" s="80"/>
      <c r="C15" s="81">
        <f t="shared" ref="C15:I15" si="2">SUM(C6:C14)</f>
        <v>2294</v>
      </c>
      <c r="D15" s="81">
        <f t="shared" si="2"/>
        <v>215</v>
      </c>
      <c r="E15" s="81">
        <f t="shared" si="2"/>
        <v>122</v>
      </c>
      <c r="F15" s="95">
        <f t="shared" si="2"/>
        <v>2387</v>
      </c>
      <c r="G15" s="82">
        <f t="shared" si="2"/>
        <v>45</v>
      </c>
      <c r="H15" s="95">
        <f t="shared" si="2"/>
        <v>2342</v>
      </c>
      <c r="I15" s="95">
        <f t="shared" si="2"/>
        <v>60</v>
      </c>
      <c r="J15" s="97"/>
    </row>
    <row r="16" s="59" customFormat="1"/>
    <row r="17" s="59" customFormat="1" spans="1:13">
      <c r="A17" s="83" t="s">
        <v>23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="59" customFormat="1" spans="1:7">
      <c r="A18" s="84"/>
      <c r="B18" s="84"/>
      <c r="C18" s="84"/>
      <c r="D18" s="84"/>
      <c r="E18" s="84"/>
      <c r="F18" s="84"/>
      <c r="G18" s="84"/>
    </row>
    <row r="19" s="59" customFormat="1"/>
    <row r="20" s="59" customFormat="1"/>
    <row r="21" s="59" customFormat="1"/>
    <row r="22" s="59" customFormat="1"/>
    <row r="23" s="59" customFormat="1"/>
    <row r="24" s="59" customFormat="1"/>
    <row r="25" s="59" customFormat="1"/>
    <row r="26" s="59" customFormat="1"/>
    <row r="27" s="59" customFormat="1"/>
    <row r="28" s="59" customFormat="1"/>
    <row r="29" s="59" customFormat="1"/>
    <row r="30" s="59" customFormat="1"/>
    <row r="31" s="59" customFormat="1"/>
    <row r="32" s="59" customFormat="1"/>
    <row r="33" s="59" customFormat="1"/>
    <row r="34" s="59" customFormat="1"/>
    <row r="35" s="59" customFormat="1"/>
    <row r="36" s="59" customFormat="1"/>
    <row r="37" s="59" customFormat="1"/>
    <row r="38" s="59" customFormat="1"/>
    <row r="39" s="59" customFormat="1"/>
    <row r="40" s="59" customFormat="1"/>
    <row r="41" s="59" customFormat="1"/>
    <row r="42" s="59" customFormat="1"/>
    <row r="43" s="59" customFormat="1"/>
    <row r="44" s="59" customFormat="1"/>
    <row r="45" s="59" customFormat="1"/>
    <row r="46" s="59" customFormat="1"/>
    <row r="47" s="59" customFormat="1"/>
    <row r="48" s="59" customFormat="1"/>
    <row r="49" s="59" customFormat="1"/>
    <row r="50" s="59" customFormat="1"/>
    <row r="51" s="59" customFormat="1"/>
    <row r="52" s="59" customFormat="1"/>
    <row r="53" s="59" customFormat="1"/>
    <row r="54" s="59" customFormat="1"/>
    <row r="55" s="59" customFormat="1"/>
    <row r="56" s="59" customFormat="1"/>
    <row r="57" s="59" customFormat="1"/>
    <row r="58" s="59" customFormat="1"/>
    <row r="59" s="59" customFormat="1"/>
    <row r="60" s="59" customFormat="1"/>
    <row r="61" s="59" customFormat="1"/>
    <row r="62" s="59" customFormat="1"/>
    <row r="63" s="59" customFormat="1"/>
    <row r="64" s="59" customFormat="1"/>
    <row r="65" s="59" customFormat="1"/>
    <row r="66" s="59" customFormat="1"/>
    <row r="67" s="59" customFormat="1"/>
    <row r="68" s="59" customFormat="1"/>
    <row r="69" s="59" customFormat="1"/>
    <row r="70" s="59" customFormat="1"/>
    <row r="71" s="59" customFormat="1"/>
    <row r="72" s="59" customFormat="1"/>
    <row r="73" s="59" customFormat="1"/>
    <row r="74" s="59" customFormat="1"/>
    <row r="75" s="59" customFormat="1"/>
    <row r="76" s="59" customFormat="1"/>
    <row r="77" s="59" customFormat="1"/>
    <row r="78" s="59" customFormat="1"/>
    <row r="79" s="59" customFormat="1"/>
    <row r="80" s="59" customFormat="1"/>
    <row r="81" s="59" customFormat="1"/>
    <row r="82" s="59" customFormat="1"/>
    <row r="83" s="59" customFormat="1"/>
    <row r="84" s="59" customFormat="1"/>
    <row r="85" s="59" customFormat="1"/>
    <row r="86" s="59" customFormat="1"/>
    <row r="87" s="59" customFormat="1"/>
    <row r="88" s="59" customFormat="1"/>
    <row r="89" s="59" customFormat="1"/>
    <row r="90" s="59" customFormat="1"/>
    <row r="91" s="59" customFormat="1"/>
    <row r="92" s="59" customFormat="1"/>
    <row r="93" s="59" customFormat="1"/>
    <row r="94" s="59" customFormat="1"/>
    <row r="95" s="59" customFormat="1"/>
    <row r="96" s="59" customFormat="1"/>
    <row r="97" s="59" customFormat="1"/>
    <row r="98" s="59" customFormat="1"/>
    <row r="99" s="59" customFormat="1"/>
    <row r="100" s="59" customFormat="1"/>
    <row r="101" s="59" customFormat="1"/>
    <row r="102" s="59" customFormat="1"/>
    <row r="103" s="59" customFormat="1"/>
    <row r="104" s="59" customFormat="1"/>
    <row r="105" s="59" customFormat="1"/>
    <row r="106" s="59" customFormat="1"/>
    <row r="107" s="59" customFormat="1"/>
    <row r="108" s="59" customFormat="1"/>
    <row r="109" s="59" customFormat="1"/>
    <row r="110" s="59" customFormat="1"/>
    <row r="111" s="59" customFormat="1"/>
    <row r="112" s="59" customFormat="1"/>
    <row r="113" s="59" customFormat="1"/>
    <row r="114" s="59" customFormat="1"/>
    <row r="115" s="59" customFormat="1"/>
    <row r="116" s="59" customFormat="1"/>
    <row r="117" s="59" customFormat="1"/>
    <row r="118" s="59" customFormat="1"/>
    <row r="119" s="59" customFormat="1"/>
    <row r="120" s="59" customFormat="1"/>
    <row r="121" s="59" customFormat="1"/>
    <row r="122" s="59" customFormat="1"/>
    <row r="123" s="59" customFormat="1"/>
    <row r="124" s="59" customFormat="1"/>
    <row r="125" s="59" customFormat="1"/>
    <row r="126" s="59" customFormat="1"/>
    <row r="127" s="59" customFormat="1"/>
    <row r="128" s="59" customFormat="1"/>
    <row r="129" s="59" customFormat="1"/>
    <row r="130" s="59" customFormat="1"/>
    <row r="131" s="59" customFormat="1"/>
    <row r="132" s="59" customFormat="1"/>
    <row r="133" s="59" customFormat="1"/>
    <row r="134" s="59" customFormat="1"/>
    <row r="135" s="59" customFormat="1"/>
    <row r="136" s="59" customFormat="1"/>
    <row r="137" s="59" customFormat="1"/>
    <row r="138" s="59" customFormat="1"/>
    <row r="139" s="59" customFormat="1"/>
    <row r="140" s="59" customFormat="1"/>
    <row r="141" s="59" customFormat="1"/>
    <row r="142" s="59" customFormat="1"/>
    <row r="143" s="59" customFormat="1"/>
    <row r="144" s="59" customFormat="1"/>
    <row r="145" s="59" customFormat="1"/>
    <row r="146" s="59" customFormat="1"/>
    <row r="147" s="59" customFormat="1"/>
    <row r="148" s="59" customFormat="1"/>
    <row r="149" s="59" customFormat="1"/>
    <row r="150" s="59" customFormat="1"/>
    <row r="151" s="59" customFormat="1"/>
    <row r="152" s="59" customFormat="1"/>
    <row r="153" s="59" customFormat="1"/>
    <row r="154" s="59" customFormat="1"/>
    <row r="155" s="59" customFormat="1"/>
    <row r="156" s="59" customFormat="1"/>
    <row r="157" s="59" customFormat="1"/>
    <row r="158" s="59" customFormat="1"/>
    <row r="159" s="59" customFormat="1"/>
    <row r="160" s="59" customFormat="1"/>
    <row r="161" s="59" customFormat="1"/>
    <row r="162" s="59" customFormat="1"/>
    <row r="163" s="59" customFormat="1"/>
    <row r="164" s="59" customFormat="1"/>
    <row r="165" s="59" customFormat="1"/>
    <row r="166" s="59" customFormat="1"/>
    <row r="167" s="59" customFormat="1"/>
    <row r="168" s="59" customFormat="1"/>
    <row r="169" s="59" customFormat="1"/>
    <row r="170" s="59" customFormat="1"/>
    <row r="171" s="59" customFormat="1"/>
    <row r="172" s="59" customFormat="1"/>
    <row r="173" s="59" customFormat="1"/>
    <row r="174" s="59" customFormat="1"/>
    <row r="175" s="59" customFormat="1"/>
    <row r="176" s="59" customFormat="1"/>
    <row r="177" s="59" customFormat="1"/>
    <row r="178" s="59" customFormat="1"/>
    <row r="179" s="59" customFormat="1"/>
    <row r="180" s="59" customFormat="1"/>
    <row r="181" s="59" customFormat="1"/>
    <row r="182" s="59" customFormat="1"/>
    <row r="183" s="59" customFormat="1"/>
    <row r="184" s="59" customFormat="1"/>
    <row r="185" s="59" customFormat="1"/>
    <row r="186" s="59" customFormat="1"/>
    <row r="187" s="59" customFormat="1"/>
    <row r="188" s="59" customFormat="1"/>
    <row r="189" s="59" customFormat="1"/>
    <row r="190" s="59" customFormat="1"/>
    <row r="191" s="59" customFormat="1"/>
    <row r="192" s="59" customFormat="1"/>
    <row r="193" s="59" customFormat="1"/>
    <row r="194" s="59" customFormat="1"/>
    <row r="195" s="59" customFormat="1"/>
    <row r="196" s="59" customFormat="1"/>
    <row r="197" s="59" customFormat="1"/>
    <row r="198" s="59" customFormat="1"/>
    <row r="199" s="59" customFormat="1"/>
    <row r="200" s="59" customFormat="1"/>
    <row r="201" s="59" customFormat="1"/>
    <row r="202" s="59" customFormat="1"/>
    <row r="203" s="59" customFormat="1"/>
    <row r="204" s="59" customFormat="1"/>
    <row r="205" s="59" customFormat="1"/>
    <row r="206" s="59" customFormat="1"/>
    <row r="207" s="59" customFormat="1"/>
    <row r="208" s="59" customFormat="1"/>
    <row r="209" s="59" customFormat="1"/>
    <row r="210" s="59" customFormat="1"/>
    <row r="211" s="59" customFormat="1"/>
    <row r="212" s="59" customFormat="1"/>
    <row r="213" s="59" customFormat="1"/>
    <row r="214" s="59" customFormat="1"/>
    <row r="215" s="59" customFormat="1"/>
    <row r="216" s="59" customFormat="1"/>
    <row r="217" s="59" customFormat="1"/>
    <row r="218" s="59" customFormat="1"/>
    <row r="219" s="59" customFormat="1"/>
    <row r="220" s="59" customFormat="1"/>
    <row r="221" s="59" customFormat="1"/>
    <row r="222" s="59" customFormat="1"/>
    <row r="223" s="59" customFormat="1"/>
    <row r="224" s="59" customFormat="1"/>
    <row r="225" s="59" customFormat="1"/>
    <row r="226" s="59" customFormat="1"/>
    <row r="227" s="59" customFormat="1"/>
    <row r="228" s="59" customFormat="1"/>
    <row r="229" s="59" customFormat="1"/>
    <row r="230" s="59" customFormat="1"/>
    <row r="231" s="59" customFormat="1"/>
    <row r="232" s="59" customFormat="1"/>
    <row r="233" s="59" customFormat="1"/>
    <row r="234" s="59" customFormat="1"/>
    <row r="235" s="59" customFormat="1"/>
    <row r="236" s="59" customFormat="1"/>
    <row r="237" s="59" customFormat="1"/>
    <row r="238" s="59" customFormat="1"/>
    <row r="239" s="59" customFormat="1"/>
    <row r="240" s="59" customFormat="1"/>
    <row r="241" s="59" customFormat="1"/>
    <row r="242" s="59" customFormat="1"/>
    <row r="243" s="59" customFormat="1"/>
    <row r="244" s="59" customFormat="1"/>
    <row r="245" s="59" customFormat="1"/>
    <row r="246" s="59" customFormat="1"/>
    <row r="247" s="59" customFormat="1"/>
    <row r="248" s="59" customFormat="1"/>
    <row r="249" s="59" customFormat="1"/>
    <row r="250" s="59" customFormat="1"/>
    <row r="251" s="59" customFormat="1"/>
    <row r="252" s="59" customFormat="1"/>
    <row r="253" s="59" customFormat="1"/>
    <row r="254" s="59" customFormat="1"/>
    <row r="255" s="59" customFormat="1"/>
    <row r="256" s="59" customFormat="1"/>
  </sheetData>
  <mergeCells count="13">
    <mergeCell ref="A15:B15"/>
    <mergeCell ref="A18:C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2:J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256"/>
  <sheetViews>
    <sheetView workbookViewId="0">
      <selection activeCell="A4" sqref="$A1:$XFD1048576"/>
    </sheetView>
  </sheetViews>
  <sheetFormatPr defaultColWidth="10" defaultRowHeight="15.6"/>
  <cols>
    <col min="1" max="1" width="5.83333333333333" style="62" customWidth="1"/>
    <col min="2" max="2" width="12.1666666666667" style="62" customWidth="1"/>
    <col min="3" max="6" width="10.6666666666667" style="62" customWidth="1"/>
    <col min="7" max="7" width="10.5" style="62" customWidth="1"/>
    <col min="8" max="8" width="9.5" style="62" customWidth="1"/>
    <col min="9" max="13" width="12.5" style="62" customWidth="1"/>
    <col min="14" max="14" width="20" style="62" customWidth="1"/>
    <col min="15" max="16384" width="10" style="62"/>
  </cols>
  <sheetData>
    <row r="1" s="59" customFormat="1" spans="1:1">
      <c r="A1" s="63"/>
    </row>
    <row r="2" s="59" customFormat="1" ht="19.8" spans="1:17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="59" customFormat="1" spans="1:2">
      <c r="A3" s="65"/>
      <c r="B3" s="65"/>
    </row>
    <row r="4" s="59" customFormat="1" ht="30" customHeight="1" spans="1:14">
      <c r="A4" s="66" t="s">
        <v>1</v>
      </c>
      <c r="B4" s="67" t="s">
        <v>2</v>
      </c>
      <c r="C4" s="66" t="s">
        <v>3</v>
      </c>
      <c r="D4" s="68" t="s">
        <v>25</v>
      </c>
      <c r="E4" s="69" t="s">
        <v>7</v>
      </c>
      <c r="F4" s="70" t="s">
        <v>26</v>
      </c>
      <c r="G4" s="86" t="s">
        <v>27</v>
      </c>
      <c r="H4" s="85" t="s">
        <v>28</v>
      </c>
      <c r="I4" s="86" t="s">
        <v>29</v>
      </c>
      <c r="J4" s="86" t="s">
        <v>8</v>
      </c>
      <c r="K4" s="86" t="s">
        <v>9</v>
      </c>
      <c r="L4" s="86"/>
      <c r="M4" s="86"/>
      <c r="N4" s="85" t="s">
        <v>10</v>
      </c>
    </row>
    <row r="5" s="59" customFormat="1" ht="30" customHeight="1" spans="1:14">
      <c r="A5" s="66"/>
      <c r="B5" s="67"/>
      <c r="C5" s="66"/>
      <c r="D5" s="68"/>
      <c r="E5" s="73"/>
      <c r="F5" s="74"/>
      <c r="G5" s="98"/>
      <c r="H5" s="89"/>
      <c r="I5" s="88"/>
      <c r="J5" s="88"/>
      <c r="K5" s="88"/>
      <c r="L5" s="88"/>
      <c r="M5" s="88"/>
      <c r="N5" s="89"/>
    </row>
    <row r="6" ht="30" customHeight="1" spans="1:14">
      <c r="A6" s="76">
        <v>1</v>
      </c>
      <c r="B6" s="76" t="s">
        <v>11</v>
      </c>
      <c r="C6" s="78">
        <v>328</v>
      </c>
      <c r="D6" s="78">
        <v>329</v>
      </c>
      <c r="E6" s="78">
        <v>9</v>
      </c>
      <c r="F6" s="78">
        <f t="shared" ref="F6:F12" si="0">D6-E6</f>
        <v>320</v>
      </c>
      <c r="G6" s="78">
        <v>18</v>
      </c>
      <c r="H6" s="78" t="e">
        <f>#REF!-G6</f>
        <v>#REF!</v>
      </c>
      <c r="I6" s="78">
        <f>D6+G6</f>
        <v>347</v>
      </c>
      <c r="J6" s="78">
        <f>F6+G6</f>
        <v>338</v>
      </c>
      <c r="K6" s="78">
        <v>8</v>
      </c>
      <c r="L6" s="78">
        <v>15</v>
      </c>
      <c r="M6" s="78">
        <f>J6+K6+L6</f>
        <v>361</v>
      </c>
      <c r="N6" s="90"/>
    </row>
    <row r="7" ht="30" customHeight="1" spans="1:14">
      <c r="A7" s="76">
        <v>2</v>
      </c>
      <c r="B7" s="76" t="s">
        <v>12</v>
      </c>
      <c r="C7" s="78">
        <v>278</v>
      </c>
      <c r="D7" s="78">
        <v>293</v>
      </c>
      <c r="E7" s="78">
        <v>8</v>
      </c>
      <c r="F7" s="78">
        <f t="shared" si="0"/>
        <v>285</v>
      </c>
      <c r="G7" s="78">
        <v>2</v>
      </c>
      <c r="H7" s="78" t="e">
        <f>#REF!-G7</f>
        <v>#REF!</v>
      </c>
      <c r="I7" s="78">
        <f t="shared" ref="I7:I14" si="1">D7+G7</f>
        <v>295</v>
      </c>
      <c r="J7" s="78">
        <f t="shared" ref="J7:J14" si="2">F7+G7</f>
        <v>287</v>
      </c>
      <c r="K7" s="78">
        <v>8</v>
      </c>
      <c r="L7" s="78">
        <v>8</v>
      </c>
      <c r="M7" s="78">
        <f t="shared" ref="M7:M15" si="3">J7+K7</f>
        <v>295</v>
      </c>
      <c r="N7" s="90"/>
    </row>
    <row r="8" ht="30" customHeight="1" spans="1:14">
      <c r="A8" s="76">
        <v>3</v>
      </c>
      <c r="B8" s="76" t="s">
        <v>13</v>
      </c>
      <c r="C8" s="78">
        <v>257</v>
      </c>
      <c r="D8" s="78">
        <v>253</v>
      </c>
      <c r="E8" s="78">
        <v>3</v>
      </c>
      <c r="F8" s="78">
        <f t="shared" si="0"/>
        <v>250</v>
      </c>
      <c r="G8" s="78">
        <v>7</v>
      </c>
      <c r="H8" s="78" t="e">
        <f>#REF!-G8</f>
        <v>#REF!</v>
      </c>
      <c r="I8" s="78">
        <f t="shared" si="1"/>
        <v>260</v>
      </c>
      <c r="J8" s="78">
        <f t="shared" si="2"/>
        <v>257</v>
      </c>
      <c r="K8" s="78">
        <v>0</v>
      </c>
      <c r="L8" s="78">
        <v>10</v>
      </c>
      <c r="M8" s="78">
        <f t="shared" si="3"/>
        <v>257</v>
      </c>
      <c r="N8" s="91"/>
    </row>
    <row r="9" s="60" customFormat="1" ht="30" customHeight="1" spans="1:252">
      <c r="A9" s="76">
        <v>4</v>
      </c>
      <c r="B9" s="76" t="s">
        <v>14</v>
      </c>
      <c r="C9" s="78">
        <v>397</v>
      </c>
      <c r="D9" s="78">
        <v>382</v>
      </c>
      <c r="E9" s="78">
        <v>8</v>
      </c>
      <c r="F9" s="78">
        <f t="shared" si="0"/>
        <v>374</v>
      </c>
      <c r="G9" s="78">
        <v>11</v>
      </c>
      <c r="H9" s="78" t="e">
        <f>#REF!-G9</f>
        <v>#REF!</v>
      </c>
      <c r="I9" s="78">
        <f t="shared" si="1"/>
        <v>393</v>
      </c>
      <c r="J9" s="78">
        <f t="shared" si="2"/>
        <v>385</v>
      </c>
      <c r="K9" s="78">
        <v>12</v>
      </c>
      <c r="L9" s="78"/>
      <c r="M9" s="78">
        <f t="shared" si="3"/>
        <v>397</v>
      </c>
      <c r="N9" s="90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</row>
    <row r="10" s="60" customFormat="1" ht="30" customHeight="1" spans="1:252">
      <c r="A10" s="76">
        <v>5</v>
      </c>
      <c r="B10" s="76" t="s">
        <v>15</v>
      </c>
      <c r="C10" s="78">
        <v>257</v>
      </c>
      <c r="D10" s="78">
        <v>256</v>
      </c>
      <c r="E10" s="78">
        <v>5</v>
      </c>
      <c r="F10" s="78">
        <f t="shared" si="0"/>
        <v>251</v>
      </c>
      <c r="G10" s="78">
        <v>2</v>
      </c>
      <c r="H10" s="78" t="e">
        <f>#REF!-G10</f>
        <v>#REF!</v>
      </c>
      <c r="I10" s="78">
        <f t="shared" si="1"/>
        <v>258</v>
      </c>
      <c r="J10" s="78">
        <f t="shared" si="2"/>
        <v>253</v>
      </c>
      <c r="K10" s="78">
        <v>12</v>
      </c>
      <c r="L10" s="78"/>
      <c r="M10" s="78">
        <f t="shared" si="3"/>
        <v>265</v>
      </c>
      <c r="N10" s="93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</row>
    <row r="11" s="60" customFormat="1" ht="49" customHeight="1" spans="1:252">
      <c r="A11" s="76">
        <v>6</v>
      </c>
      <c r="B11" s="76" t="s">
        <v>16</v>
      </c>
      <c r="C11" s="78">
        <v>69</v>
      </c>
      <c r="D11" s="78">
        <v>122</v>
      </c>
      <c r="E11" s="78">
        <v>0</v>
      </c>
      <c r="F11" s="78">
        <f t="shared" si="0"/>
        <v>122</v>
      </c>
      <c r="G11" s="78">
        <v>17</v>
      </c>
      <c r="H11" s="78" t="e">
        <f>#REF!-G11</f>
        <v>#REF!</v>
      </c>
      <c r="I11" s="78">
        <f t="shared" si="1"/>
        <v>139</v>
      </c>
      <c r="J11" s="78">
        <f t="shared" si="2"/>
        <v>139</v>
      </c>
      <c r="K11" s="78">
        <v>8</v>
      </c>
      <c r="L11" s="78">
        <v>10</v>
      </c>
      <c r="M11" s="78">
        <f>J11+K11+L11</f>
        <v>157</v>
      </c>
      <c r="N11" s="94" t="s">
        <v>30</v>
      </c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</row>
    <row r="12" ht="30" customHeight="1" spans="1:14">
      <c r="A12" s="76">
        <v>7</v>
      </c>
      <c r="B12" s="76" t="s">
        <v>18</v>
      </c>
      <c r="C12" s="78">
        <v>678</v>
      </c>
      <c r="D12" s="78">
        <v>649</v>
      </c>
      <c r="E12" s="78">
        <v>18</v>
      </c>
      <c r="F12" s="78">
        <f t="shared" si="0"/>
        <v>631</v>
      </c>
      <c r="G12" s="78">
        <v>14</v>
      </c>
      <c r="H12" s="78" t="e">
        <f>#REF!-G12</f>
        <v>#REF!</v>
      </c>
      <c r="I12" s="78">
        <f t="shared" si="1"/>
        <v>663</v>
      </c>
      <c r="J12" s="78">
        <f t="shared" si="2"/>
        <v>645</v>
      </c>
      <c r="K12" s="78">
        <v>12</v>
      </c>
      <c r="L12" s="78"/>
      <c r="M12" s="78">
        <f t="shared" si="3"/>
        <v>657</v>
      </c>
      <c r="N12" s="91"/>
    </row>
    <row r="13" ht="30" customHeight="1" spans="1:14">
      <c r="A13" s="76">
        <v>8</v>
      </c>
      <c r="B13" s="76" t="s">
        <v>19</v>
      </c>
      <c r="C13" s="78">
        <v>0</v>
      </c>
      <c r="D13" s="78">
        <v>9</v>
      </c>
      <c r="E13" s="78">
        <v>0</v>
      </c>
      <c r="F13" s="78">
        <v>9</v>
      </c>
      <c r="G13" s="78">
        <v>10</v>
      </c>
      <c r="H13" s="78" t="e">
        <f>#REF!-G13</f>
        <v>#REF!</v>
      </c>
      <c r="I13" s="78">
        <f t="shared" si="1"/>
        <v>19</v>
      </c>
      <c r="J13" s="78">
        <f t="shared" si="2"/>
        <v>19</v>
      </c>
      <c r="K13" s="78">
        <v>0</v>
      </c>
      <c r="L13" s="78"/>
      <c r="M13" s="78">
        <f t="shared" si="3"/>
        <v>19</v>
      </c>
      <c r="N13" s="91"/>
    </row>
    <row r="14" ht="30" customHeight="1" spans="1:14">
      <c r="A14" s="76">
        <v>9</v>
      </c>
      <c r="B14" s="76" t="s">
        <v>21</v>
      </c>
      <c r="C14" s="78">
        <v>30</v>
      </c>
      <c r="D14" s="78">
        <v>29</v>
      </c>
      <c r="E14" s="78">
        <v>0</v>
      </c>
      <c r="F14" s="78">
        <v>29</v>
      </c>
      <c r="G14" s="78"/>
      <c r="H14" s="78"/>
      <c r="I14" s="78">
        <f t="shared" si="1"/>
        <v>29</v>
      </c>
      <c r="J14" s="78">
        <f t="shared" si="2"/>
        <v>29</v>
      </c>
      <c r="K14" s="78"/>
      <c r="L14" s="78"/>
      <c r="M14" s="78">
        <f t="shared" si="3"/>
        <v>29</v>
      </c>
      <c r="N14" s="91"/>
    </row>
    <row r="15" s="61" customFormat="1" ht="25" customHeight="1" spans="1:14">
      <c r="A15" s="80" t="s">
        <v>22</v>
      </c>
      <c r="B15" s="80"/>
      <c r="C15" s="81">
        <f t="shared" ref="C15:K15" si="4">SUM(C6:C14)</f>
        <v>2294</v>
      </c>
      <c r="D15" s="82">
        <f t="shared" si="4"/>
        <v>2322</v>
      </c>
      <c r="E15" s="82">
        <f t="shared" si="4"/>
        <v>51</v>
      </c>
      <c r="F15" s="82">
        <f t="shared" si="4"/>
        <v>2271</v>
      </c>
      <c r="G15" s="81">
        <f t="shared" si="4"/>
        <v>81</v>
      </c>
      <c r="H15" s="81" t="e">
        <f t="shared" si="4"/>
        <v>#REF!</v>
      </c>
      <c r="I15" s="95">
        <f t="shared" si="4"/>
        <v>2403</v>
      </c>
      <c r="J15" s="95">
        <f t="shared" si="4"/>
        <v>2352</v>
      </c>
      <c r="K15" s="95">
        <f t="shared" si="4"/>
        <v>60</v>
      </c>
      <c r="L15" s="95"/>
      <c r="M15" s="78">
        <f t="shared" si="3"/>
        <v>2412</v>
      </c>
      <c r="N15" s="97"/>
    </row>
    <row r="16" s="59" customFormat="1"/>
    <row r="17" s="59" customFormat="1" spans="1:17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="59" customFormat="1" spans="1:6">
      <c r="A18" s="84"/>
      <c r="B18" s="84"/>
      <c r="C18" s="84"/>
      <c r="D18" s="84"/>
      <c r="E18" s="84"/>
      <c r="F18" s="84"/>
    </row>
    <row r="19" s="59" customFormat="1"/>
    <row r="20" s="59" customFormat="1"/>
    <row r="21" s="59" customFormat="1"/>
    <row r="22" s="59" customFormat="1"/>
    <row r="23" s="59" customFormat="1"/>
    <row r="24" s="59" customFormat="1"/>
    <row r="25" s="59" customFormat="1"/>
    <row r="26" s="59" customFormat="1"/>
    <row r="27" s="59" customFormat="1"/>
    <row r="28" s="59" customFormat="1"/>
    <row r="29" s="59" customFormat="1"/>
    <row r="30" s="59" customFormat="1"/>
    <row r="31" s="59" customFormat="1"/>
    <row r="32" s="59" customFormat="1"/>
    <row r="33" s="59" customFormat="1"/>
    <row r="34" s="59" customFormat="1"/>
    <row r="35" s="59" customFormat="1"/>
    <row r="36" s="59" customFormat="1"/>
    <row r="37" s="59" customFormat="1"/>
    <row r="38" s="59" customFormat="1"/>
    <row r="39" s="59" customFormat="1"/>
    <row r="40" s="59" customFormat="1"/>
    <row r="41" s="59" customFormat="1"/>
    <row r="42" s="59" customFormat="1"/>
    <row r="43" s="59" customFormat="1"/>
    <row r="44" s="59" customFormat="1"/>
    <row r="45" s="59" customFormat="1"/>
    <row r="46" s="59" customFormat="1"/>
    <row r="47" s="59" customFormat="1"/>
    <row r="48" s="59" customFormat="1"/>
    <row r="49" s="59" customFormat="1"/>
    <row r="50" s="59" customFormat="1"/>
    <row r="51" s="59" customFormat="1"/>
    <row r="52" s="59" customFormat="1"/>
    <row r="53" s="59" customFormat="1"/>
    <row r="54" s="59" customFormat="1"/>
    <row r="55" s="59" customFormat="1"/>
    <row r="56" s="59" customFormat="1"/>
    <row r="57" s="59" customFormat="1"/>
    <row r="58" s="59" customFormat="1"/>
    <row r="59" s="59" customFormat="1"/>
    <row r="60" s="59" customFormat="1"/>
    <row r="61" s="59" customFormat="1"/>
    <row r="62" s="59" customFormat="1"/>
    <row r="63" s="59" customFormat="1"/>
    <row r="64" s="59" customFormat="1"/>
    <row r="65" s="59" customFormat="1"/>
    <row r="66" s="59" customFormat="1"/>
    <row r="67" s="59" customFormat="1"/>
    <row r="68" s="59" customFormat="1"/>
    <row r="69" s="59" customFormat="1"/>
    <row r="70" s="59" customFormat="1"/>
    <row r="71" s="59" customFormat="1"/>
    <row r="72" s="59" customFormat="1"/>
    <row r="73" s="59" customFormat="1"/>
    <row r="74" s="59" customFormat="1"/>
    <row r="75" s="59" customFormat="1"/>
    <row r="76" s="59" customFormat="1"/>
    <row r="77" s="59" customFormat="1"/>
    <row r="78" s="59" customFormat="1"/>
    <row r="79" s="59" customFormat="1"/>
    <row r="80" s="59" customFormat="1"/>
    <row r="81" s="59" customFormat="1"/>
    <row r="82" s="59" customFormat="1"/>
    <row r="83" s="59" customFormat="1"/>
    <row r="84" s="59" customFormat="1"/>
    <row r="85" s="59" customFormat="1"/>
    <row r="86" s="59" customFormat="1"/>
    <row r="87" s="59" customFormat="1"/>
    <row r="88" s="59" customFormat="1"/>
    <row r="89" s="59" customFormat="1"/>
    <row r="90" s="59" customFormat="1"/>
    <row r="91" s="59" customFormat="1"/>
    <row r="92" s="59" customFormat="1"/>
    <row r="93" s="59" customFormat="1"/>
    <row r="94" s="59" customFormat="1"/>
    <row r="95" s="59" customFormat="1"/>
    <row r="96" s="59" customFormat="1"/>
    <row r="97" s="59" customFormat="1"/>
    <row r="98" s="59" customFormat="1"/>
    <row r="99" s="59" customFormat="1"/>
    <row r="100" s="59" customFormat="1"/>
    <row r="101" s="59" customFormat="1"/>
    <row r="102" s="59" customFormat="1"/>
    <row r="103" s="59" customFormat="1"/>
    <row r="104" s="59" customFormat="1"/>
    <row r="105" s="59" customFormat="1"/>
    <row r="106" s="59" customFormat="1"/>
    <row r="107" s="59" customFormat="1"/>
    <row r="108" s="59" customFormat="1"/>
    <row r="109" s="59" customFormat="1"/>
    <row r="110" s="59" customFormat="1"/>
    <row r="111" s="59" customFormat="1"/>
    <row r="112" s="59" customFormat="1"/>
    <row r="113" s="59" customFormat="1"/>
    <row r="114" s="59" customFormat="1"/>
    <row r="115" s="59" customFormat="1"/>
    <row r="116" s="59" customFormat="1"/>
    <row r="117" s="59" customFormat="1"/>
    <row r="118" s="59" customFormat="1"/>
    <row r="119" s="59" customFormat="1"/>
    <row r="120" s="59" customFormat="1"/>
    <row r="121" s="59" customFormat="1"/>
    <row r="122" s="59" customFormat="1"/>
    <row r="123" s="59" customFormat="1"/>
    <row r="124" s="59" customFormat="1"/>
    <row r="125" s="59" customFormat="1"/>
    <row r="126" s="59" customFormat="1"/>
    <row r="127" s="59" customFormat="1"/>
    <row r="128" s="59" customFormat="1"/>
    <row r="129" s="59" customFormat="1"/>
    <row r="130" s="59" customFormat="1"/>
    <row r="131" s="59" customFormat="1"/>
    <row r="132" s="59" customFormat="1"/>
    <row r="133" s="59" customFormat="1"/>
    <row r="134" s="59" customFormat="1"/>
    <row r="135" s="59" customFormat="1"/>
    <row r="136" s="59" customFormat="1"/>
    <row r="137" s="59" customFormat="1"/>
    <row r="138" s="59" customFormat="1"/>
    <row r="139" s="59" customFormat="1"/>
    <row r="140" s="59" customFormat="1"/>
    <row r="141" s="59" customFormat="1"/>
    <row r="142" s="59" customFormat="1"/>
    <row r="143" s="59" customFormat="1"/>
    <row r="144" s="59" customFormat="1"/>
    <row r="145" s="59" customFormat="1"/>
    <row r="146" s="59" customFormat="1"/>
    <row r="147" s="59" customFormat="1"/>
    <row r="148" s="59" customFormat="1"/>
    <row r="149" s="59" customFormat="1"/>
    <row r="150" s="59" customFormat="1"/>
    <row r="151" s="59" customFormat="1"/>
    <row r="152" s="59" customFormat="1"/>
    <row r="153" s="59" customFormat="1"/>
    <row r="154" s="59" customFormat="1"/>
    <row r="155" s="59" customFormat="1"/>
    <row r="156" s="59" customFormat="1"/>
    <row r="157" s="59" customFormat="1"/>
    <row r="158" s="59" customFormat="1"/>
    <row r="159" s="59" customFormat="1"/>
    <row r="160" s="59" customFormat="1"/>
    <row r="161" s="59" customFormat="1"/>
    <row r="162" s="59" customFormat="1"/>
    <row r="163" s="59" customFormat="1"/>
    <row r="164" s="59" customFormat="1"/>
    <row r="165" s="59" customFormat="1"/>
    <row r="166" s="59" customFormat="1"/>
    <row r="167" s="59" customFormat="1"/>
    <row r="168" s="59" customFormat="1"/>
    <row r="169" s="59" customFormat="1"/>
    <row r="170" s="59" customFormat="1"/>
    <row r="171" s="59" customFormat="1"/>
    <row r="172" s="59" customFormat="1"/>
    <row r="173" s="59" customFormat="1"/>
    <row r="174" s="59" customFormat="1"/>
    <row r="175" s="59" customFormat="1"/>
    <row r="176" s="59" customFormat="1"/>
    <row r="177" s="59" customFormat="1"/>
    <row r="178" s="59" customFormat="1"/>
    <row r="179" s="59" customFormat="1"/>
    <row r="180" s="59" customFormat="1"/>
    <row r="181" s="59" customFormat="1"/>
    <row r="182" s="59" customFormat="1"/>
    <row r="183" s="59" customFormat="1"/>
    <row r="184" s="59" customFormat="1"/>
    <row r="185" s="59" customFormat="1"/>
    <row r="186" s="59" customFormat="1"/>
    <row r="187" s="59" customFormat="1"/>
    <row r="188" s="59" customFormat="1"/>
    <row r="189" s="59" customFormat="1"/>
    <row r="190" s="59" customFormat="1"/>
    <row r="191" s="59" customFormat="1"/>
    <row r="192" s="59" customFormat="1"/>
    <row r="193" s="59" customFormat="1"/>
    <row r="194" s="59" customFormat="1"/>
    <row r="195" s="59" customFormat="1"/>
    <row r="196" s="59" customFormat="1"/>
    <row r="197" s="59" customFormat="1"/>
    <row r="198" s="59" customFormat="1"/>
    <row r="199" s="59" customFormat="1"/>
    <row r="200" s="59" customFormat="1"/>
    <row r="201" s="59" customFormat="1"/>
    <row r="202" s="59" customFormat="1"/>
    <row r="203" s="59" customFormat="1"/>
    <row r="204" s="59" customFormat="1"/>
    <row r="205" s="59" customFormat="1"/>
    <row r="206" s="59" customFormat="1"/>
    <row r="207" s="59" customFormat="1"/>
    <row r="208" s="59" customFormat="1"/>
    <row r="209" s="59" customFormat="1"/>
    <row r="210" s="59" customFormat="1"/>
    <row r="211" s="59" customFormat="1"/>
    <row r="212" s="59" customFormat="1"/>
    <row r="213" s="59" customFormat="1"/>
    <row r="214" s="59" customFormat="1"/>
    <row r="215" s="59" customFormat="1"/>
    <row r="216" s="59" customFormat="1"/>
    <row r="217" s="59" customFormat="1"/>
    <row r="218" s="59" customFormat="1"/>
    <row r="219" s="59" customFormat="1"/>
    <row r="220" s="59" customFormat="1"/>
    <row r="221" s="59" customFormat="1"/>
    <row r="222" s="59" customFormat="1"/>
    <row r="223" s="59" customFormat="1"/>
    <row r="224" s="59" customFormat="1"/>
    <row r="225" s="59" customFormat="1"/>
    <row r="226" s="59" customFormat="1"/>
    <row r="227" s="59" customFormat="1"/>
    <row r="228" s="59" customFormat="1"/>
    <row r="229" s="59" customFormat="1"/>
    <row r="230" s="59" customFormat="1"/>
    <row r="231" s="59" customFormat="1"/>
    <row r="232" s="59" customFormat="1"/>
    <row r="233" s="59" customFormat="1"/>
    <row r="234" s="59" customFormat="1"/>
    <row r="235" s="59" customFormat="1"/>
    <row r="236" s="59" customFormat="1"/>
    <row r="237" s="59" customFormat="1"/>
    <row r="238" s="59" customFormat="1"/>
    <row r="239" s="59" customFormat="1"/>
    <row r="240" s="59" customFormat="1"/>
    <row r="241" s="59" customFormat="1"/>
    <row r="242" s="59" customFormat="1"/>
    <row r="243" s="59" customFormat="1"/>
    <row r="244" s="59" customFormat="1"/>
    <row r="245" s="59" customFormat="1"/>
    <row r="246" s="59" customFormat="1"/>
    <row r="247" s="59" customFormat="1"/>
    <row r="248" s="59" customFormat="1"/>
    <row r="249" s="59" customFormat="1"/>
    <row r="250" s="59" customFormat="1"/>
    <row r="251" s="59" customFormat="1"/>
    <row r="252" s="59" customFormat="1"/>
    <row r="253" s="59" customFormat="1"/>
    <row r="254" s="59" customFormat="1"/>
    <row r="255" s="59" customFormat="1"/>
    <row r="256" s="59" customFormat="1"/>
  </sheetData>
  <mergeCells count="15">
    <mergeCell ref="A2:Q2"/>
    <mergeCell ref="A15:B15"/>
    <mergeCell ref="A18:D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</mergeCells>
  <pageMargins left="0.432638888888889" right="0.118055555555556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56"/>
  <sheetViews>
    <sheetView topLeftCell="A4" workbookViewId="0">
      <selection activeCell="M4" sqref="A$1:P$1048576"/>
    </sheetView>
  </sheetViews>
  <sheetFormatPr defaultColWidth="10" defaultRowHeight="15.6"/>
  <cols>
    <col min="1" max="1" width="5.83333333333333" style="62" customWidth="1"/>
    <col min="2" max="2" width="12.1666666666667" style="62" customWidth="1"/>
    <col min="3" max="6" width="10.6666666666667" style="62" customWidth="1"/>
    <col min="7" max="7" width="9.83333333333333" style="62" customWidth="1"/>
    <col min="8" max="8" width="10.5" style="62" customWidth="1"/>
    <col min="9" max="9" width="9.5" style="62" customWidth="1"/>
    <col min="10" max="12" width="12.5" style="62" customWidth="1"/>
    <col min="13" max="13" width="19.5" style="62" customWidth="1"/>
    <col min="14" max="16384" width="10" style="62"/>
  </cols>
  <sheetData>
    <row r="1" s="59" customFormat="1" spans="1:1">
      <c r="A1" s="63"/>
    </row>
    <row r="2" s="59" customFormat="1" ht="19.8" spans="1:16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="59" customFormat="1" spans="1:2">
      <c r="A3" s="65"/>
      <c r="B3" s="65"/>
    </row>
    <row r="4" s="59" customFormat="1" ht="30" customHeight="1" spans="1:13">
      <c r="A4" s="66" t="s">
        <v>1</v>
      </c>
      <c r="B4" s="67" t="s">
        <v>2</v>
      </c>
      <c r="C4" s="66" t="s">
        <v>3</v>
      </c>
      <c r="D4" s="68" t="s">
        <v>25</v>
      </c>
      <c r="E4" s="69" t="s">
        <v>7</v>
      </c>
      <c r="F4" s="70" t="s">
        <v>26</v>
      </c>
      <c r="G4" s="71" t="s">
        <v>31</v>
      </c>
      <c r="H4" s="72"/>
      <c r="I4" s="72"/>
      <c r="J4" s="85" t="s">
        <v>32</v>
      </c>
      <c r="K4" s="86" t="s">
        <v>33</v>
      </c>
      <c r="L4" s="86" t="s">
        <v>34</v>
      </c>
      <c r="M4" s="85" t="s">
        <v>10</v>
      </c>
    </row>
    <row r="5" s="59" customFormat="1" ht="30" customHeight="1" spans="1:13">
      <c r="A5" s="66"/>
      <c r="B5" s="67"/>
      <c r="C5" s="66"/>
      <c r="D5" s="68"/>
      <c r="E5" s="73"/>
      <c r="F5" s="74"/>
      <c r="G5" s="75" t="s">
        <v>35</v>
      </c>
      <c r="H5" s="66" t="s">
        <v>36</v>
      </c>
      <c r="I5" s="66" t="s">
        <v>37</v>
      </c>
      <c r="J5" s="87"/>
      <c r="K5" s="88"/>
      <c r="L5" s="88"/>
      <c r="M5" s="89"/>
    </row>
    <row r="6" ht="30" customHeight="1" spans="1:13">
      <c r="A6" s="76">
        <v>1</v>
      </c>
      <c r="B6" s="77" t="s">
        <v>11</v>
      </c>
      <c r="C6" s="78">
        <v>328</v>
      </c>
      <c r="D6" s="78">
        <v>329</v>
      </c>
      <c r="E6" s="78">
        <v>8</v>
      </c>
      <c r="F6" s="78">
        <f>D6-E6</f>
        <v>321</v>
      </c>
      <c r="G6" s="78">
        <f>H6+I6</f>
        <v>24</v>
      </c>
      <c r="H6" s="79">
        <v>9</v>
      </c>
      <c r="I6" s="78">
        <v>15</v>
      </c>
      <c r="J6" s="78">
        <f>F6+G6</f>
        <v>345</v>
      </c>
      <c r="K6" s="79">
        <v>24</v>
      </c>
      <c r="L6" s="78">
        <f>F6+K6</f>
        <v>345</v>
      </c>
      <c r="M6" s="90" t="s">
        <v>38</v>
      </c>
    </row>
    <row r="7" ht="30" customHeight="1" spans="1:13">
      <c r="A7" s="76">
        <v>2</v>
      </c>
      <c r="B7" s="77" t="s">
        <v>12</v>
      </c>
      <c r="C7" s="78">
        <v>278</v>
      </c>
      <c r="D7" s="78">
        <v>293</v>
      </c>
      <c r="E7" s="78">
        <v>8</v>
      </c>
      <c r="F7" s="78">
        <f t="shared" ref="F7:F12" si="0">D7-E7</f>
        <v>285</v>
      </c>
      <c r="G7" s="78">
        <f>H7+I7</f>
        <v>4</v>
      </c>
      <c r="H7" s="78">
        <v>0</v>
      </c>
      <c r="I7" s="78">
        <v>4</v>
      </c>
      <c r="J7" s="78">
        <f t="shared" ref="J7:J14" si="1">F7+G7</f>
        <v>289</v>
      </c>
      <c r="K7" s="79">
        <v>4</v>
      </c>
      <c r="L7" s="78">
        <f t="shared" ref="L7:L14" si="2">F7+K7</f>
        <v>289</v>
      </c>
      <c r="M7" s="90"/>
    </row>
    <row r="8" ht="30" customHeight="1" spans="1:13">
      <c r="A8" s="76">
        <v>3</v>
      </c>
      <c r="B8" s="76" t="s">
        <v>13</v>
      </c>
      <c r="C8" s="78">
        <v>257</v>
      </c>
      <c r="D8" s="78">
        <v>252</v>
      </c>
      <c r="E8" s="78">
        <v>3</v>
      </c>
      <c r="F8" s="78">
        <f t="shared" si="0"/>
        <v>249</v>
      </c>
      <c r="G8" s="78">
        <f t="shared" ref="G8:G12" si="3">SUM(H8:I8)</f>
        <v>15</v>
      </c>
      <c r="H8" s="78">
        <v>0</v>
      </c>
      <c r="I8" s="78">
        <v>15</v>
      </c>
      <c r="J8" s="78">
        <f t="shared" si="1"/>
        <v>264</v>
      </c>
      <c r="K8" s="79">
        <v>15</v>
      </c>
      <c r="L8" s="78">
        <f t="shared" si="2"/>
        <v>264</v>
      </c>
      <c r="M8" s="91"/>
    </row>
    <row r="9" s="60" customFormat="1" ht="30" customHeight="1" spans="1:251">
      <c r="A9" s="76">
        <v>4</v>
      </c>
      <c r="B9" s="77" t="s">
        <v>14</v>
      </c>
      <c r="C9" s="78">
        <v>397</v>
      </c>
      <c r="D9" s="78">
        <v>382</v>
      </c>
      <c r="E9" s="78">
        <v>8</v>
      </c>
      <c r="F9" s="78">
        <f t="shared" si="0"/>
        <v>374</v>
      </c>
      <c r="G9" s="78">
        <f t="shared" si="3"/>
        <v>25</v>
      </c>
      <c r="H9" s="78">
        <v>0</v>
      </c>
      <c r="I9" s="78">
        <v>25</v>
      </c>
      <c r="J9" s="78">
        <f t="shared" si="1"/>
        <v>399</v>
      </c>
      <c r="K9" s="79">
        <v>25</v>
      </c>
      <c r="L9" s="78">
        <f t="shared" si="2"/>
        <v>399</v>
      </c>
      <c r="M9" s="90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="60" customFormat="1" ht="30" customHeight="1" spans="1:251">
      <c r="A10" s="76">
        <v>5</v>
      </c>
      <c r="B10" s="77" t="s">
        <v>15</v>
      </c>
      <c r="C10" s="78">
        <v>257</v>
      </c>
      <c r="D10" s="78">
        <v>257</v>
      </c>
      <c r="E10" s="78">
        <v>5</v>
      </c>
      <c r="F10" s="78">
        <f t="shared" si="0"/>
        <v>252</v>
      </c>
      <c r="G10" s="78">
        <f t="shared" si="3"/>
        <v>6</v>
      </c>
      <c r="H10" s="79">
        <v>6</v>
      </c>
      <c r="I10" s="78">
        <v>0</v>
      </c>
      <c r="J10" s="78">
        <f t="shared" si="1"/>
        <v>258</v>
      </c>
      <c r="K10" s="92">
        <v>6</v>
      </c>
      <c r="L10" s="78">
        <f t="shared" si="2"/>
        <v>258</v>
      </c>
      <c r="M10" s="93" t="s">
        <v>39</v>
      </c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="60" customFormat="1" ht="49" customHeight="1" spans="1:251">
      <c r="A11" s="76">
        <v>6</v>
      </c>
      <c r="B11" s="77" t="s">
        <v>16</v>
      </c>
      <c r="C11" s="78">
        <v>69</v>
      </c>
      <c r="D11" s="78">
        <v>122</v>
      </c>
      <c r="E11" s="78">
        <v>0</v>
      </c>
      <c r="F11" s="78">
        <f t="shared" si="0"/>
        <v>122</v>
      </c>
      <c r="G11" s="78">
        <f t="shared" si="3"/>
        <v>21</v>
      </c>
      <c r="H11" s="78">
        <v>0</v>
      </c>
      <c r="I11" s="78">
        <v>21</v>
      </c>
      <c r="J11" s="78">
        <f t="shared" si="1"/>
        <v>143</v>
      </c>
      <c r="K11" s="79">
        <v>21</v>
      </c>
      <c r="L11" s="78">
        <f t="shared" si="2"/>
        <v>143</v>
      </c>
      <c r="M11" s="94" t="s">
        <v>40</v>
      </c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ht="30" customHeight="1" spans="1:13">
      <c r="A12" s="76">
        <v>7</v>
      </c>
      <c r="B12" s="77" t="s">
        <v>18</v>
      </c>
      <c r="C12" s="78">
        <v>678</v>
      </c>
      <c r="D12" s="78">
        <v>649</v>
      </c>
      <c r="E12" s="78">
        <v>18</v>
      </c>
      <c r="F12" s="78">
        <f t="shared" si="0"/>
        <v>631</v>
      </c>
      <c r="G12" s="78">
        <f t="shared" si="3"/>
        <v>15</v>
      </c>
      <c r="H12" s="79">
        <v>5</v>
      </c>
      <c r="I12" s="78">
        <v>10</v>
      </c>
      <c r="J12" s="78">
        <f t="shared" si="1"/>
        <v>646</v>
      </c>
      <c r="K12" s="92">
        <v>15</v>
      </c>
      <c r="L12" s="78">
        <f t="shared" si="2"/>
        <v>646</v>
      </c>
      <c r="M12" s="91" t="s">
        <v>41</v>
      </c>
    </row>
    <row r="13" ht="30" customHeight="1" spans="1:13">
      <c r="A13" s="76">
        <v>8</v>
      </c>
      <c r="B13" s="76" t="s">
        <v>19</v>
      </c>
      <c r="C13" s="78">
        <v>0</v>
      </c>
      <c r="D13" s="78">
        <v>9</v>
      </c>
      <c r="E13" s="78">
        <v>0</v>
      </c>
      <c r="F13" s="78">
        <v>9</v>
      </c>
      <c r="G13" s="78">
        <v>25</v>
      </c>
      <c r="H13" s="78">
        <v>0</v>
      </c>
      <c r="I13" s="78">
        <v>25</v>
      </c>
      <c r="J13" s="78">
        <f t="shared" si="1"/>
        <v>34</v>
      </c>
      <c r="K13" s="92">
        <v>13</v>
      </c>
      <c r="L13" s="78">
        <f t="shared" si="2"/>
        <v>22</v>
      </c>
      <c r="M13" s="91"/>
    </row>
    <row r="14" ht="30" customHeight="1" spans="1:13">
      <c r="A14" s="76">
        <v>9</v>
      </c>
      <c r="B14" s="76" t="s">
        <v>21</v>
      </c>
      <c r="C14" s="78">
        <v>30</v>
      </c>
      <c r="D14" s="78">
        <v>29</v>
      </c>
      <c r="E14" s="78">
        <v>0</v>
      </c>
      <c r="F14" s="78">
        <v>29</v>
      </c>
      <c r="G14" s="78"/>
      <c r="H14" s="78"/>
      <c r="I14" s="78"/>
      <c r="J14" s="78">
        <f t="shared" si="1"/>
        <v>29</v>
      </c>
      <c r="K14" s="78"/>
      <c r="L14" s="78">
        <f t="shared" si="2"/>
        <v>29</v>
      </c>
      <c r="M14" s="91"/>
    </row>
    <row r="15" s="61" customFormat="1" ht="25" customHeight="1" spans="1:13">
      <c r="A15" s="80" t="s">
        <v>22</v>
      </c>
      <c r="B15" s="80"/>
      <c r="C15" s="81">
        <f t="shared" ref="C15:L15" si="4">SUM(C6:C14)</f>
        <v>2294</v>
      </c>
      <c r="D15" s="82">
        <f t="shared" si="4"/>
        <v>2322</v>
      </c>
      <c r="E15" s="82">
        <f t="shared" si="4"/>
        <v>50</v>
      </c>
      <c r="F15" s="82">
        <f t="shared" si="4"/>
        <v>2272</v>
      </c>
      <c r="G15" s="81">
        <f t="shared" si="4"/>
        <v>135</v>
      </c>
      <c r="H15" s="81">
        <f t="shared" si="4"/>
        <v>20</v>
      </c>
      <c r="I15" s="81">
        <f t="shared" si="4"/>
        <v>115</v>
      </c>
      <c r="J15" s="95">
        <f t="shared" si="4"/>
        <v>2407</v>
      </c>
      <c r="K15" s="96">
        <f t="shared" si="4"/>
        <v>123</v>
      </c>
      <c r="L15" s="95">
        <f t="shared" si="4"/>
        <v>2395</v>
      </c>
      <c r="M15" s="97"/>
    </row>
    <row r="16" s="59" customFormat="1"/>
    <row r="17" s="59" customFormat="1" spans="1:16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 s="59" customFormat="1" spans="1:6">
      <c r="A18" s="84"/>
      <c r="B18" s="84"/>
      <c r="C18" s="84"/>
      <c r="D18" s="84"/>
      <c r="E18" s="84"/>
      <c r="F18" s="84"/>
    </row>
    <row r="19" s="59" customFormat="1"/>
    <row r="20" s="59" customFormat="1"/>
    <row r="21" s="59" customFormat="1"/>
    <row r="22" s="59" customFormat="1"/>
    <row r="23" s="59" customFormat="1"/>
    <row r="24" s="59" customFormat="1"/>
    <row r="25" s="59" customFormat="1"/>
    <row r="26" s="59" customFormat="1"/>
    <row r="27" s="59" customFormat="1"/>
    <row r="28" s="59" customFormat="1"/>
    <row r="29" s="59" customFormat="1"/>
    <row r="30" s="59" customFormat="1"/>
    <row r="31" s="59" customFormat="1"/>
    <row r="32" s="59" customFormat="1"/>
    <row r="33" s="59" customFormat="1"/>
    <row r="34" s="59" customFormat="1"/>
    <row r="35" s="59" customFormat="1"/>
    <row r="36" s="59" customFormat="1"/>
    <row r="37" s="59" customFormat="1"/>
    <row r="38" s="59" customFormat="1"/>
    <row r="39" s="59" customFormat="1"/>
    <row r="40" s="59" customFormat="1"/>
    <row r="41" s="59" customFormat="1"/>
    <row r="42" s="59" customFormat="1"/>
    <row r="43" s="59" customFormat="1"/>
    <row r="44" s="59" customFormat="1"/>
    <row r="45" s="59" customFormat="1"/>
    <row r="46" s="59" customFormat="1"/>
    <row r="47" s="59" customFormat="1"/>
    <row r="48" s="59" customFormat="1"/>
    <row r="49" s="59" customFormat="1"/>
    <row r="50" s="59" customFormat="1"/>
    <row r="51" s="59" customFormat="1"/>
    <row r="52" s="59" customFormat="1"/>
    <row r="53" s="59" customFormat="1"/>
    <row r="54" s="59" customFormat="1"/>
    <row r="55" s="59" customFormat="1"/>
    <row r="56" s="59" customFormat="1"/>
    <row r="57" s="59" customFormat="1"/>
    <row r="58" s="59" customFormat="1"/>
    <row r="59" s="59" customFormat="1"/>
    <row r="60" s="59" customFormat="1"/>
    <row r="61" s="59" customFormat="1"/>
    <row r="62" s="59" customFormat="1"/>
    <row r="63" s="59" customFormat="1"/>
    <row r="64" s="59" customFormat="1"/>
    <row r="65" s="59" customFormat="1"/>
    <row r="66" s="59" customFormat="1"/>
    <row r="67" s="59" customFormat="1"/>
    <row r="68" s="59" customFormat="1"/>
    <row r="69" s="59" customFormat="1"/>
    <row r="70" s="59" customFormat="1"/>
    <row r="71" s="59" customFormat="1"/>
    <row r="72" s="59" customFormat="1"/>
    <row r="73" s="59" customFormat="1"/>
    <row r="74" s="59" customFormat="1"/>
    <row r="75" s="59" customFormat="1"/>
    <row r="76" s="59" customFormat="1"/>
    <row r="77" s="59" customFormat="1"/>
    <row r="78" s="59" customFormat="1"/>
    <row r="79" s="59" customFormat="1"/>
    <row r="80" s="59" customFormat="1"/>
    <row r="81" s="59" customFormat="1"/>
    <row r="82" s="59" customFormat="1"/>
    <row r="83" s="59" customFormat="1"/>
    <row r="84" s="59" customFormat="1"/>
    <row r="85" s="59" customFormat="1"/>
    <row r="86" s="59" customFormat="1"/>
    <row r="87" s="59" customFormat="1"/>
    <row r="88" s="59" customFormat="1"/>
    <row r="89" s="59" customFormat="1"/>
    <row r="90" s="59" customFormat="1"/>
    <row r="91" s="59" customFormat="1"/>
    <row r="92" s="59" customFormat="1"/>
    <row r="93" s="59" customFormat="1"/>
    <row r="94" s="59" customFormat="1"/>
    <row r="95" s="59" customFormat="1"/>
    <row r="96" s="59" customFormat="1"/>
    <row r="97" s="59" customFormat="1"/>
    <row r="98" s="59" customFormat="1"/>
    <row r="99" s="59" customFormat="1"/>
    <row r="100" s="59" customFormat="1"/>
    <row r="101" s="59" customFormat="1"/>
    <row r="102" s="59" customFormat="1"/>
    <row r="103" s="59" customFormat="1"/>
    <row r="104" s="59" customFormat="1"/>
    <row r="105" s="59" customFormat="1"/>
    <row r="106" s="59" customFormat="1"/>
    <row r="107" s="59" customFormat="1"/>
    <row r="108" s="59" customFormat="1"/>
    <row r="109" s="59" customFormat="1"/>
    <row r="110" s="59" customFormat="1"/>
    <row r="111" s="59" customFormat="1"/>
    <row r="112" s="59" customFormat="1"/>
    <row r="113" s="59" customFormat="1"/>
    <row r="114" s="59" customFormat="1"/>
    <row r="115" s="59" customFormat="1"/>
    <row r="116" s="59" customFormat="1"/>
    <row r="117" s="59" customFormat="1"/>
    <row r="118" s="59" customFormat="1"/>
    <row r="119" s="59" customFormat="1"/>
    <row r="120" s="59" customFormat="1"/>
    <row r="121" s="59" customFormat="1"/>
    <row r="122" s="59" customFormat="1"/>
    <row r="123" s="59" customFormat="1"/>
    <row r="124" s="59" customFormat="1"/>
    <row r="125" s="59" customFormat="1"/>
    <row r="126" s="59" customFormat="1"/>
    <row r="127" s="59" customFormat="1"/>
    <row r="128" s="59" customFormat="1"/>
    <row r="129" s="59" customFormat="1"/>
    <row r="130" s="59" customFormat="1"/>
    <row r="131" s="59" customFormat="1"/>
    <row r="132" s="59" customFormat="1"/>
    <row r="133" s="59" customFormat="1"/>
    <row r="134" s="59" customFormat="1"/>
    <row r="135" s="59" customFormat="1"/>
    <row r="136" s="59" customFormat="1"/>
    <row r="137" s="59" customFormat="1"/>
    <row r="138" s="59" customFormat="1"/>
    <row r="139" s="59" customFormat="1"/>
    <row r="140" s="59" customFormat="1"/>
    <row r="141" s="59" customFormat="1"/>
    <row r="142" s="59" customFormat="1"/>
    <row r="143" s="59" customFormat="1"/>
    <row r="144" s="59" customFormat="1"/>
    <row r="145" s="59" customFormat="1"/>
    <row r="146" s="59" customFormat="1"/>
    <row r="147" s="59" customFormat="1"/>
    <row r="148" s="59" customFormat="1"/>
    <row r="149" s="59" customFormat="1"/>
    <row r="150" s="59" customFormat="1"/>
    <row r="151" s="59" customFormat="1"/>
    <row r="152" s="59" customFormat="1"/>
    <row r="153" s="59" customFormat="1"/>
    <row r="154" s="59" customFormat="1"/>
    <row r="155" s="59" customFormat="1"/>
    <row r="156" s="59" customFormat="1"/>
    <row r="157" s="59" customFormat="1"/>
    <row r="158" s="59" customFormat="1"/>
    <row r="159" s="59" customFormat="1"/>
    <row r="160" s="59" customFormat="1"/>
    <row r="161" s="59" customFormat="1"/>
    <row r="162" s="59" customFormat="1"/>
    <row r="163" s="59" customFormat="1"/>
    <row r="164" s="59" customFormat="1"/>
    <row r="165" s="59" customFormat="1"/>
    <row r="166" s="59" customFormat="1"/>
    <row r="167" s="59" customFormat="1"/>
    <row r="168" s="59" customFormat="1"/>
    <row r="169" s="59" customFormat="1"/>
    <row r="170" s="59" customFormat="1"/>
    <row r="171" s="59" customFormat="1"/>
    <row r="172" s="59" customFormat="1"/>
    <row r="173" s="59" customFormat="1"/>
    <row r="174" s="59" customFormat="1"/>
    <row r="175" s="59" customFormat="1"/>
    <row r="176" s="59" customFormat="1"/>
    <row r="177" s="59" customFormat="1"/>
    <row r="178" s="59" customFormat="1"/>
    <row r="179" s="59" customFormat="1"/>
    <row r="180" s="59" customFormat="1"/>
    <row r="181" s="59" customFormat="1"/>
    <row r="182" s="59" customFormat="1"/>
    <row r="183" s="59" customFormat="1"/>
    <row r="184" s="59" customFormat="1"/>
    <row r="185" s="59" customFormat="1"/>
    <row r="186" s="59" customFormat="1"/>
    <row r="187" s="59" customFormat="1"/>
    <row r="188" s="59" customFormat="1"/>
    <row r="189" s="59" customFormat="1"/>
    <row r="190" s="59" customFormat="1"/>
    <row r="191" s="59" customFormat="1"/>
    <row r="192" s="59" customFormat="1"/>
    <row r="193" s="59" customFormat="1"/>
    <row r="194" s="59" customFormat="1"/>
    <row r="195" s="59" customFormat="1"/>
    <row r="196" s="59" customFormat="1"/>
    <row r="197" s="59" customFormat="1"/>
    <row r="198" s="59" customFormat="1"/>
    <row r="199" s="59" customFormat="1"/>
    <row r="200" s="59" customFormat="1"/>
    <row r="201" s="59" customFormat="1"/>
    <row r="202" s="59" customFormat="1"/>
    <row r="203" s="59" customFormat="1"/>
    <row r="204" s="59" customFormat="1"/>
    <row r="205" s="59" customFormat="1"/>
    <row r="206" s="59" customFormat="1"/>
    <row r="207" s="59" customFormat="1"/>
    <row r="208" s="59" customFormat="1"/>
    <row r="209" s="59" customFormat="1"/>
    <row r="210" s="59" customFormat="1"/>
    <row r="211" s="59" customFormat="1"/>
    <row r="212" s="59" customFormat="1"/>
    <row r="213" s="59" customFormat="1"/>
    <row r="214" s="59" customFormat="1"/>
    <row r="215" s="59" customFormat="1"/>
    <row r="216" s="59" customFormat="1"/>
    <row r="217" s="59" customFormat="1"/>
    <row r="218" s="59" customFormat="1"/>
    <row r="219" s="59" customFormat="1"/>
    <row r="220" s="59" customFormat="1"/>
    <row r="221" s="59" customFormat="1"/>
    <row r="222" s="59" customFormat="1"/>
    <row r="223" s="59" customFormat="1"/>
    <row r="224" s="59" customFormat="1"/>
    <row r="225" s="59" customFormat="1"/>
    <row r="226" s="59" customFormat="1"/>
    <row r="227" s="59" customFormat="1"/>
    <row r="228" s="59" customFormat="1"/>
    <row r="229" s="59" customFormat="1"/>
    <row r="230" s="59" customFormat="1"/>
    <row r="231" s="59" customFormat="1"/>
    <row r="232" s="59" customFormat="1"/>
    <row r="233" s="59" customFormat="1"/>
    <row r="234" s="59" customFormat="1"/>
    <row r="235" s="59" customFormat="1"/>
    <row r="236" s="59" customFormat="1"/>
    <row r="237" s="59" customFormat="1"/>
    <row r="238" s="59" customFormat="1"/>
    <row r="239" s="59" customFormat="1"/>
    <row r="240" s="59" customFormat="1"/>
    <row r="241" s="59" customFormat="1"/>
    <row r="242" s="59" customFormat="1"/>
    <row r="243" s="59" customFormat="1"/>
    <row r="244" s="59" customFormat="1"/>
    <row r="245" s="59" customFormat="1"/>
    <row r="246" s="59" customFormat="1"/>
    <row r="247" s="59" customFormat="1"/>
    <row r="248" s="59" customFormat="1"/>
    <row r="249" s="59" customFormat="1"/>
    <row r="250" s="59" customFormat="1"/>
    <row r="251" s="59" customFormat="1"/>
    <row r="252" s="59" customFormat="1"/>
    <row r="253" s="59" customFormat="1"/>
    <row r="254" s="59" customFormat="1"/>
    <row r="255" s="59" customFormat="1"/>
    <row r="256" s="59" customFormat="1"/>
  </sheetData>
  <mergeCells count="14">
    <mergeCell ref="A2:P2"/>
    <mergeCell ref="G4:I4"/>
    <mergeCell ref="A15:B15"/>
    <mergeCell ref="A18:D18"/>
    <mergeCell ref="A4:A5"/>
    <mergeCell ref="B4:B5"/>
    <mergeCell ref="C4:C5"/>
    <mergeCell ref="D4:D5"/>
    <mergeCell ref="E4:E5"/>
    <mergeCell ref="F4:F5"/>
    <mergeCell ref="J4:J5"/>
    <mergeCell ref="K4:K5"/>
    <mergeCell ref="L4:L5"/>
    <mergeCell ref="M4:M5"/>
  </mergeCells>
  <pageMargins left="0.472222222222222" right="0.275" top="1" bottom="1" header="0.5" footer="0.5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E6" sqref="E6"/>
    </sheetView>
  </sheetViews>
  <sheetFormatPr defaultColWidth="8.91666666666667" defaultRowHeight="15.6"/>
  <cols>
    <col min="1" max="1" width="11.9166666666667" style="4" customWidth="1"/>
    <col min="2" max="2" width="11.0833333333333" style="1" customWidth="1"/>
    <col min="3" max="3" width="6.66666666666667" style="1" customWidth="1"/>
    <col min="4" max="4" width="12.25" style="1" customWidth="1"/>
    <col min="5" max="5" width="57.0833333333333" style="1" customWidth="1"/>
    <col min="6" max="7" width="5.25" style="1"/>
    <col min="8" max="8" width="8.91666666666667" style="1"/>
    <col min="9" max="9" width="12.75" style="1" customWidth="1"/>
    <col min="10" max="10" width="10.75" style="1" customWidth="1"/>
    <col min="11" max="11" width="43.5" style="1" customWidth="1"/>
    <col min="12" max="12" width="12.3611111111111" style="1" customWidth="1"/>
    <col min="13" max="13" width="15.4166666666667" style="1" customWidth="1"/>
    <col min="14" max="251" width="8.91666666666667" style="1"/>
    <col min="252" max="16384" width="8.91666666666667" style="4"/>
  </cols>
  <sheetData>
    <row r="1" s="1" customFormat="1" spans="2:3">
      <c r="B1" s="5"/>
      <c r="C1" s="5"/>
    </row>
    <row r="2" s="1" customFormat="1" ht="30.75" customHeight="1" spans="1:13">
      <c r="A2" s="6" t="s">
        <v>42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4.75" customHeight="1" spans="1:12">
      <c r="A3" s="7" t="s">
        <v>43</v>
      </c>
      <c r="B3" s="7"/>
      <c r="C3" s="7"/>
      <c r="D3" s="7"/>
      <c r="E3" s="7"/>
      <c r="F3" s="8"/>
      <c r="G3" s="8"/>
      <c r="H3" s="8"/>
      <c r="I3" s="8"/>
      <c r="J3" s="8"/>
      <c r="K3" s="28"/>
      <c r="L3" s="28"/>
    </row>
    <row r="4" s="2" customFormat="1" ht="24.75" customHeight="1" spans="1:13">
      <c r="A4" s="48" t="s">
        <v>44</v>
      </c>
      <c r="B4" s="48" t="s">
        <v>45</v>
      </c>
      <c r="C4" s="48" t="s">
        <v>1</v>
      </c>
      <c r="D4" s="48" t="s">
        <v>46</v>
      </c>
      <c r="E4" s="48" t="s">
        <v>47</v>
      </c>
      <c r="F4" s="48" t="s">
        <v>48</v>
      </c>
      <c r="G4" s="48"/>
      <c r="H4" s="48"/>
      <c r="I4" s="48"/>
      <c r="J4" s="48"/>
      <c r="K4" s="48"/>
      <c r="L4" s="48"/>
      <c r="M4" s="48" t="s">
        <v>10</v>
      </c>
    </row>
    <row r="5" s="2" customFormat="1" ht="33.75" customHeight="1" spans="1:13">
      <c r="A5" s="48"/>
      <c r="B5" s="48"/>
      <c r="C5" s="48"/>
      <c r="D5" s="48"/>
      <c r="E5" s="48"/>
      <c r="F5" s="48" t="s">
        <v>49</v>
      </c>
      <c r="G5" s="48" t="s">
        <v>50</v>
      </c>
      <c r="H5" s="48" t="s">
        <v>51</v>
      </c>
      <c r="I5" s="48" t="s">
        <v>52</v>
      </c>
      <c r="J5" s="48" t="s">
        <v>53</v>
      </c>
      <c r="K5" s="48" t="s">
        <v>54</v>
      </c>
      <c r="L5" s="48" t="s">
        <v>55</v>
      </c>
      <c r="M5" s="48"/>
    </row>
    <row r="6" s="2" customFormat="1" ht="84" customHeight="1" spans="1:13">
      <c r="A6" s="53" t="s">
        <v>56</v>
      </c>
      <c r="B6" s="13" t="s">
        <v>57</v>
      </c>
      <c r="C6" s="50">
        <v>1</v>
      </c>
      <c r="D6" s="12" t="s">
        <v>58</v>
      </c>
      <c r="E6" s="51" t="s">
        <v>59</v>
      </c>
      <c r="F6" s="12">
        <v>2</v>
      </c>
      <c r="G6" s="12" t="s">
        <v>60</v>
      </c>
      <c r="H6" s="12" t="s">
        <v>61</v>
      </c>
      <c r="I6" s="31" t="s">
        <v>62</v>
      </c>
      <c r="J6" s="12" t="s">
        <v>63</v>
      </c>
      <c r="K6" s="11" t="s">
        <v>64</v>
      </c>
      <c r="L6" s="41" t="s">
        <v>65</v>
      </c>
      <c r="M6" s="41" t="s">
        <v>66</v>
      </c>
    </row>
    <row r="7" s="2" customFormat="1" ht="114" customHeight="1" spans="1:13">
      <c r="A7" s="53" t="s">
        <v>56</v>
      </c>
      <c r="B7" s="13" t="s">
        <v>67</v>
      </c>
      <c r="C7" s="50">
        <v>2</v>
      </c>
      <c r="D7" s="12" t="s">
        <v>68</v>
      </c>
      <c r="E7" s="51" t="s">
        <v>69</v>
      </c>
      <c r="F7" s="12">
        <v>3</v>
      </c>
      <c r="G7" s="12" t="s">
        <v>60</v>
      </c>
      <c r="H7" s="12" t="s">
        <v>61</v>
      </c>
      <c r="I7" s="31" t="s">
        <v>70</v>
      </c>
      <c r="J7" s="12" t="s">
        <v>63</v>
      </c>
      <c r="K7" s="11" t="s">
        <v>71</v>
      </c>
      <c r="L7" s="41" t="s">
        <v>65</v>
      </c>
      <c r="M7" s="41" t="s">
        <v>66</v>
      </c>
    </row>
    <row r="8" s="2" customFormat="1" ht="85" customHeight="1" spans="1:13">
      <c r="A8" s="53" t="s">
        <v>56</v>
      </c>
      <c r="B8" s="13" t="s">
        <v>72</v>
      </c>
      <c r="C8" s="50">
        <v>3</v>
      </c>
      <c r="D8" s="12" t="s">
        <v>73</v>
      </c>
      <c r="E8" s="51" t="s">
        <v>74</v>
      </c>
      <c r="F8" s="12">
        <v>1</v>
      </c>
      <c r="G8" s="12" t="s">
        <v>60</v>
      </c>
      <c r="H8" s="12" t="s">
        <v>61</v>
      </c>
      <c r="I8" s="31" t="s">
        <v>70</v>
      </c>
      <c r="J8" s="12" t="s">
        <v>75</v>
      </c>
      <c r="K8" s="11" t="s">
        <v>76</v>
      </c>
      <c r="L8" s="41"/>
      <c r="M8" s="41" t="s">
        <v>66</v>
      </c>
    </row>
    <row r="9" s="2" customFormat="1" ht="85" customHeight="1" spans="1:13">
      <c r="A9" s="53" t="s">
        <v>56</v>
      </c>
      <c r="B9" s="13" t="s">
        <v>67</v>
      </c>
      <c r="C9" s="50">
        <v>4</v>
      </c>
      <c r="D9" s="12" t="s">
        <v>77</v>
      </c>
      <c r="E9" s="51" t="s">
        <v>78</v>
      </c>
      <c r="F9" s="12">
        <v>1</v>
      </c>
      <c r="G9" s="12" t="s">
        <v>60</v>
      </c>
      <c r="H9" s="12" t="s">
        <v>61</v>
      </c>
      <c r="I9" s="31" t="s">
        <v>70</v>
      </c>
      <c r="J9" s="12" t="s">
        <v>63</v>
      </c>
      <c r="K9" s="11" t="s">
        <v>79</v>
      </c>
      <c r="L9" s="41"/>
      <c r="M9" s="41" t="s">
        <v>66</v>
      </c>
    </row>
    <row r="10" s="2" customFormat="1" ht="73" customHeight="1" spans="1:13">
      <c r="A10" s="53" t="s">
        <v>56</v>
      </c>
      <c r="B10" s="13" t="s">
        <v>80</v>
      </c>
      <c r="C10" s="50">
        <v>5</v>
      </c>
      <c r="D10" s="12" t="s">
        <v>81</v>
      </c>
      <c r="E10" s="51" t="s">
        <v>82</v>
      </c>
      <c r="F10" s="12">
        <v>2</v>
      </c>
      <c r="G10" s="12" t="s">
        <v>60</v>
      </c>
      <c r="H10" s="12" t="s">
        <v>61</v>
      </c>
      <c r="I10" s="31" t="s">
        <v>70</v>
      </c>
      <c r="J10" s="12" t="s">
        <v>63</v>
      </c>
      <c r="K10" s="11" t="s">
        <v>83</v>
      </c>
      <c r="L10" s="41"/>
      <c r="M10" s="41" t="s">
        <v>66</v>
      </c>
    </row>
    <row r="11" s="2" customFormat="1" ht="79" customHeight="1" spans="1:13">
      <c r="A11" s="53" t="s">
        <v>56</v>
      </c>
      <c r="B11" s="13" t="s">
        <v>80</v>
      </c>
      <c r="C11" s="50">
        <v>6</v>
      </c>
      <c r="D11" s="12" t="s">
        <v>84</v>
      </c>
      <c r="E11" s="51" t="s">
        <v>85</v>
      </c>
      <c r="F11" s="12">
        <v>1</v>
      </c>
      <c r="G11" s="12" t="s">
        <v>60</v>
      </c>
      <c r="H11" s="12" t="s">
        <v>61</v>
      </c>
      <c r="I11" s="58" t="s">
        <v>86</v>
      </c>
      <c r="J11" s="12" t="s">
        <v>63</v>
      </c>
      <c r="K11" s="11" t="s">
        <v>87</v>
      </c>
      <c r="L11" s="41"/>
      <c r="M11" s="41" t="s">
        <v>66</v>
      </c>
    </row>
    <row r="12" s="2" customFormat="1" ht="61" customHeight="1" spans="1:13">
      <c r="A12" s="53" t="s">
        <v>56</v>
      </c>
      <c r="B12" s="13" t="s">
        <v>80</v>
      </c>
      <c r="C12" s="50">
        <v>7</v>
      </c>
      <c r="D12" s="12" t="s">
        <v>88</v>
      </c>
      <c r="E12" s="51" t="s">
        <v>89</v>
      </c>
      <c r="F12" s="12">
        <v>2</v>
      </c>
      <c r="G12" s="12" t="s">
        <v>60</v>
      </c>
      <c r="H12" s="12" t="s">
        <v>61</v>
      </c>
      <c r="I12" s="31" t="s">
        <v>70</v>
      </c>
      <c r="J12" s="12" t="s">
        <v>63</v>
      </c>
      <c r="K12" s="11" t="s">
        <v>71</v>
      </c>
      <c r="L12" s="41"/>
      <c r="M12" s="41" t="s">
        <v>66</v>
      </c>
    </row>
    <row r="13" s="2" customFormat="1" ht="66" customHeight="1" spans="1:13">
      <c r="A13" s="53" t="s">
        <v>56</v>
      </c>
      <c r="B13" s="13" t="s">
        <v>80</v>
      </c>
      <c r="C13" s="50">
        <v>8</v>
      </c>
      <c r="D13" s="12" t="s">
        <v>90</v>
      </c>
      <c r="E13" s="51" t="s">
        <v>91</v>
      </c>
      <c r="F13" s="12">
        <v>2</v>
      </c>
      <c r="G13" s="12" t="s">
        <v>60</v>
      </c>
      <c r="H13" s="12" t="s">
        <v>61</v>
      </c>
      <c r="I13" s="31" t="s">
        <v>70</v>
      </c>
      <c r="J13" s="12" t="s">
        <v>63</v>
      </c>
      <c r="K13" s="11" t="s">
        <v>92</v>
      </c>
      <c r="L13" s="41"/>
      <c r="M13" s="41" t="s">
        <v>66</v>
      </c>
    </row>
    <row r="14" s="2" customFormat="1" ht="28" customHeight="1" spans="1:13">
      <c r="A14" s="43"/>
      <c r="B14" s="44" t="s">
        <v>93</v>
      </c>
      <c r="C14" s="44"/>
      <c r="D14" s="44"/>
      <c r="E14" s="44"/>
      <c r="F14" s="44">
        <f>SUM(F6:F13)</f>
        <v>14</v>
      </c>
      <c r="G14" s="44"/>
      <c r="H14" s="44"/>
      <c r="I14" s="44"/>
      <c r="J14" s="44"/>
      <c r="K14" s="44"/>
      <c r="L14" s="44"/>
      <c r="M14" s="44"/>
    </row>
    <row r="15" s="1" customFormat="1"/>
    <row r="16" s="1" customFormat="1" spans="10:11">
      <c r="J16"/>
      <c r="K16"/>
    </row>
    <row r="26" spans="5:5">
      <c r="E26"/>
    </row>
  </sheetData>
  <protectedRanges>
    <protectedRange sqref="J23:K23" name="区域2_1_1"/>
  </protectedRanges>
  <mergeCells count="13">
    <mergeCell ref="B1:C1"/>
    <mergeCell ref="A2:M2"/>
    <mergeCell ref="A3:E3"/>
    <mergeCell ref="K3:L3"/>
    <mergeCell ref="F4:L4"/>
    <mergeCell ref="B14:E14"/>
    <mergeCell ref="F14:M14"/>
    <mergeCell ref="A4:A5"/>
    <mergeCell ref="B4:B5"/>
    <mergeCell ref="C4:C5"/>
    <mergeCell ref="D4:D5"/>
    <mergeCell ref="E4:E5"/>
    <mergeCell ref="M4:M5"/>
  </mergeCells>
  <pageMargins left="0.75" right="0.75" top="1" bottom="1" header="0.5" footer="0.5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K7" sqref="K7"/>
    </sheetView>
  </sheetViews>
  <sheetFormatPr defaultColWidth="8.91666666666667" defaultRowHeight="15.6"/>
  <cols>
    <col min="1" max="1" width="10.7777777777778" style="4" customWidth="1"/>
    <col min="2" max="2" width="11.0833333333333" style="1" customWidth="1"/>
    <col min="3" max="3" width="4.41666666666667" style="1" customWidth="1"/>
    <col min="4" max="4" width="16.3333333333333" style="1" customWidth="1"/>
    <col min="5" max="5" width="40.6666666666667" style="1" customWidth="1"/>
    <col min="6" max="8" width="8.91666666666667" style="1"/>
    <col min="9" max="9" width="10.9166666666667" style="1" customWidth="1"/>
    <col min="10" max="10" width="10.25" style="1" customWidth="1"/>
    <col min="11" max="11" width="23.25" style="1" customWidth="1"/>
    <col min="12" max="12" width="9.08333333333333" style="1" customWidth="1"/>
    <col min="13" max="13" width="13.4166666666667" style="1" customWidth="1"/>
    <col min="14" max="251" width="8.91666666666667" style="1"/>
    <col min="252" max="16384" width="8.91666666666667" style="4"/>
  </cols>
  <sheetData>
    <row r="1" s="1" customFormat="1" spans="2:3">
      <c r="B1" s="5"/>
      <c r="C1" s="5"/>
    </row>
    <row r="2" s="1" customFormat="1" ht="30.75" customHeight="1" spans="1:13">
      <c r="A2" s="6" t="s">
        <v>94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4.75" customHeight="1" spans="1:12">
      <c r="A3" s="7" t="s">
        <v>43</v>
      </c>
      <c r="B3" s="7"/>
      <c r="C3" s="7"/>
      <c r="D3" s="7"/>
      <c r="E3" s="7"/>
      <c r="F3" s="8"/>
      <c r="G3" s="8"/>
      <c r="H3" s="8"/>
      <c r="I3" s="8"/>
      <c r="J3" s="8"/>
      <c r="K3" s="28"/>
      <c r="L3" s="28"/>
    </row>
    <row r="4" s="2" customFormat="1" ht="24.75" customHeight="1" spans="1:13">
      <c r="A4" s="48" t="s">
        <v>44</v>
      </c>
      <c r="B4" s="48" t="s">
        <v>45</v>
      </c>
      <c r="C4" s="48" t="s">
        <v>1</v>
      </c>
      <c r="D4" s="48" t="s">
        <v>46</v>
      </c>
      <c r="E4" s="48" t="s">
        <v>47</v>
      </c>
      <c r="F4" s="48" t="s">
        <v>48</v>
      </c>
      <c r="G4" s="48"/>
      <c r="H4" s="48"/>
      <c r="I4" s="48"/>
      <c r="J4" s="48"/>
      <c r="K4" s="48"/>
      <c r="L4" s="48"/>
      <c r="M4" s="48" t="s">
        <v>10</v>
      </c>
    </row>
    <row r="5" s="2" customFormat="1" ht="33.75" customHeight="1" spans="1:13">
      <c r="A5" s="48"/>
      <c r="B5" s="48"/>
      <c r="C5" s="48"/>
      <c r="D5" s="48"/>
      <c r="E5" s="48"/>
      <c r="F5" s="48" t="s">
        <v>49</v>
      </c>
      <c r="G5" s="48" t="s">
        <v>50</v>
      </c>
      <c r="H5" s="48" t="s">
        <v>51</v>
      </c>
      <c r="I5" s="48" t="s">
        <v>52</v>
      </c>
      <c r="J5" s="48" t="s">
        <v>53</v>
      </c>
      <c r="K5" s="48" t="s">
        <v>54</v>
      </c>
      <c r="L5" s="48" t="s">
        <v>55</v>
      </c>
      <c r="M5" s="48"/>
    </row>
    <row r="6" s="2" customFormat="1" ht="93" customHeight="1" spans="1:13">
      <c r="A6" s="57" t="s">
        <v>95</v>
      </c>
      <c r="B6" s="13" t="s">
        <v>96</v>
      </c>
      <c r="C6" s="50">
        <v>1</v>
      </c>
      <c r="D6" s="12" t="s">
        <v>97</v>
      </c>
      <c r="E6" s="51" t="s">
        <v>98</v>
      </c>
      <c r="F6" s="12">
        <v>2</v>
      </c>
      <c r="G6" s="12" t="s">
        <v>60</v>
      </c>
      <c r="H6" s="12" t="s">
        <v>99</v>
      </c>
      <c r="I6" s="31" t="s">
        <v>100</v>
      </c>
      <c r="J6" s="12" t="s">
        <v>63</v>
      </c>
      <c r="K6" s="11" t="s">
        <v>101</v>
      </c>
      <c r="L6" s="13"/>
      <c r="M6" s="13" t="s">
        <v>102</v>
      </c>
    </row>
    <row r="7" s="2" customFormat="1" ht="90" customHeight="1" spans="1:13">
      <c r="A7" s="57" t="s">
        <v>95</v>
      </c>
      <c r="B7" s="13" t="s">
        <v>96</v>
      </c>
      <c r="C7" s="50">
        <v>2</v>
      </c>
      <c r="D7" s="12" t="s">
        <v>103</v>
      </c>
      <c r="E7" s="51" t="s">
        <v>104</v>
      </c>
      <c r="F7" s="12">
        <v>2</v>
      </c>
      <c r="G7" s="12" t="s">
        <v>60</v>
      </c>
      <c r="H7" s="12" t="s">
        <v>99</v>
      </c>
      <c r="I7" s="31" t="s">
        <v>100</v>
      </c>
      <c r="J7" s="12" t="s">
        <v>63</v>
      </c>
      <c r="K7" s="11" t="s">
        <v>105</v>
      </c>
      <c r="L7" s="13"/>
      <c r="M7" s="17"/>
    </row>
    <row r="8" s="2" customFormat="1" ht="28" customHeight="1" spans="1:13">
      <c r="A8" s="43"/>
      <c r="B8" s="44" t="s">
        <v>93</v>
      </c>
      <c r="C8" s="44"/>
      <c r="D8" s="44"/>
      <c r="E8" s="44"/>
      <c r="F8" s="44">
        <f>SUM(F6:F7)</f>
        <v>4</v>
      </c>
      <c r="G8" s="44"/>
      <c r="H8" s="44"/>
      <c r="I8" s="44"/>
      <c r="J8" s="44"/>
      <c r="K8" s="44"/>
      <c r="L8" s="44"/>
      <c r="M8" s="44"/>
    </row>
    <row r="9" s="1" customFormat="1"/>
    <row r="10" s="1" customFormat="1" spans="10:11">
      <c r="J10"/>
      <c r="K10"/>
    </row>
    <row r="20" s="1" customFormat="1" spans="1:5">
      <c r="A20" s="4"/>
      <c r="E20"/>
    </row>
  </sheetData>
  <protectedRanges>
    <protectedRange sqref="J17:K17" name="区域2_1_1"/>
  </protectedRanges>
  <mergeCells count="14">
    <mergeCell ref="B1:C1"/>
    <mergeCell ref="A2:M2"/>
    <mergeCell ref="A3:E3"/>
    <mergeCell ref="K3:L3"/>
    <mergeCell ref="F4:L4"/>
    <mergeCell ref="B8:E8"/>
    <mergeCell ref="F8:M8"/>
    <mergeCell ref="A4:A5"/>
    <mergeCell ref="B4:B5"/>
    <mergeCell ref="C4:C5"/>
    <mergeCell ref="D4:D5"/>
    <mergeCell ref="E4:E5"/>
    <mergeCell ref="M4:M5"/>
    <mergeCell ref="M6:M7"/>
  </mergeCells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workbookViewId="0">
      <pane xSplit="3" ySplit="5" topLeftCell="D24" activePane="bottomRight" state="frozen"/>
      <selection/>
      <selection pane="topRight"/>
      <selection pane="bottomLeft"/>
      <selection pane="bottomRight" activeCell="J8" sqref="J8"/>
    </sheetView>
  </sheetViews>
  <sheetFormatPr defaultColWidth="8.91666666666667" defaultRowHeight="15.6"/>
  <cols>
    <col min="1" max="1" width="12.25" style="4" customWidth="1"/>
    <col min="2" max="2" width="5.91666666666667" style="1" customWidth="1"/>
    <col min="3" max="3" width="17.25" style="1" customWidth="1"/>
    <col min="4" max="4" width="40.6666666666667" style="1" customWidth="1"/>
    <col min="5" max="7" width="8.91666666666667" style="1"/>
    <col min="8" max="8" width="11.4166666666667" style="1" customWidth="1"/>
    <col min="9" max="9" width="12.3333333333333" style="1" customWidth="1"/>
    <col min="10" max="10" width="24.4444444444444" style="1" customWidth="1"/>
    <col min="11" max="11" width="9.08333333333333" style="1" customWidth="1"/>
    <col min="12" max="12" width="13.4166666666667" style="1" customWidth="1"/>
    <col min="13" max="250" width="8.91666666666667" style="1"/>
    <col min="251" max="16384" width="8.91666666666667" style="4"/>
  </cols>
  <sheetData>
    <row r="1" s="1" customFormat="1" spans="2:2">
      <c r="B1" s="5"/>
    </row>
    <row r="2" s="1" customFormat="1" ht="30.75" customHeight="1" spans="1:12">
      <c r="A2" s="6" t="s">
        <v>94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24.75" customHeight="1" spans="1:11">
      <c r="A3" s="7" t="s">
        <v>43</v>
      </c>
      <c r="B3" s="7"/>
      <c r="C3" s="7"/>
      <c r="D3" s="7"/>
      <c r="E3" s="8"/>
      <c r="F3" s="8"/>
      <c r="G3" s="8"/>
      <c r="H3" s="8"/>
      <c r="I3" s="8"/>
      <c r="J3" s="28"/>
      <c r="K3" s="28"/>
    </row>
    <row r="4" s="2" customFormat="1" ht="24.75" customHeight="1" spans="1:12">
      <c r="A4" s="48" t="s">
        <v>44</v>
      </c>
      <c r="B4" s="48" t="s">
        <v>1</v>
      </c>
      <c r="C4" s="48" t="s">
        <v>46</v>
      </c>
      <c r="D4" s="48" t="s">
        <v>47</v>
      </c>
      <c r="E4" s="48" t="s">
        <v>48</v>
      </c>
      <c r="F4" s="48"/>
      <c r="G4" s="48"/>
      <c r="H4" s="48"/>
      <c r="I4" s="48"/>
      <c r="J4" s="48"/>
      <c r="K4" s="48"/>
      <c r="L4" s="48" t="s">
        <v>10</v>
      </c>
    </row>
    <row r="5" s="2" customFormat="1" ht="33.75" customHeight="1" spans="1:12">
      <c r="A5" s="48"/>
      <c r="B5" s="48"/>
      <c r="C5" s="48"/>
      <c r="D5" s="48"/>
      <c r="E5" s="48" t="s">
        <v>49</v>
      </c>
      <c r="F5" s="48" t="s">
        <v>50</v>
      </c>
      <c r="G5" s="48" t="s">
        <v>51</v>
      </c>
      <c r="H5" s="48" t="s">
        <v>52</v>
      </c>
      <c r="I5" s="48" t="s">
        <v>53</v>
      </c>
      <c r="J5" s="48" t="s">
        <v>54</v>
      </c>
      <c r="K5" s="48" t="s">
        <v>55</v>
      </c>
      <c r="L5" s="48"/>
    </row>
    <row r="6" s="2" customFormat="1" ht="103" customHeight="1" spans="1:12">
      <c r="A6" s="53" t="s">
        <v>95</v>
      </c>
      <c r="B6" s="50">
        <v>1</v>
      </c>
      <c r="C6" s="12" t="s">
        <v>106</v>
      </c>
      <c r="D6" s="51" t="s">
        <v>107</v>
      </c>
      <c r="E6" s="12">
        <v>3</v>
      </c>
      <c r="F6" s="12" t="s">
        <v>60</v>
      </c>
      <c r="G6" s="12" t="s">
        <v>99</v>
      </c>
      <c r="H6" s="31" t="s">
        <v>100</v>
      </c>
      <c r="I6" s="12" t="s">
        <v>108</v>
      </c>
      <c r="J6" s="11" t="s">
        <v>109</v>
      </c>
      <c r="K6" s="13"/>
      <c r="L6" s="13" t="s">
        <v>102</v>
      </c>
    </row>
    <row r="7" s="2" customFormat="1" ht="89" customHeight="1" spans="1:12">
      <c r="A7" s="53" t="s">
        <v>95</v>
      </c>
      <c r="B7" s="50">
        <v>2</v>
      </c>
      <c r="C7" s="12" t="s">
        <v>110</v>
      </c>
      <c r="D7" s="51" t="s">
        <v>111</v>
      </c>
      <c r="E7" s="12">
        <v>3</v>
      </c>
      <c r="F7" s="12" t="s">
        <v>60</v>
      </c>
      <c r="G7" s="12" t="s">
        <v>99</v>
      </c>
      <c r="H7" s="31" t="s">
        <v>100</v>
      </c>
      <c r="I7" s="12" t="s">
        <v>108</v>
      </c>
      <c r="J7" s="11" t="s">
        <v>112</v>
      </c>
      <c r="K7" s="13"/>
      <c r="L7" s="17"/>
    </row>
    <row r="8" s="2" customFormat="1" ht="86" customHeight="1" spans="1:12">
      <c r="A8" s="53" t="s">
        <v>95</v>
      </c>
      <c r="B8" s="50">
        <v>3</v>
      </c>
      <c r="C8" s="12" t="s">
        <v>113</v>
      </c>
      <c r="D8" s="51" t="s">
        <v>114</v>
      </c>
      <c r="E8" s="12">
        <v>3</v>
      </c>
      <c r="F8" s="12" t="s">
        <v>60</v>
      </c>
      <c r="G8" s="12" t="s">
        <v>99</v>
      </c>
      <c r="H8" s="31" t="s">
        <v>100</v>
      </c>
      <c r="I8" s="12" t="s">
        <v>108</v>
      </c>
      <c r="J8" s="11" t="s">
        <v>115</v>
      </c>
      <c r="K8" s="13"/>
      <c r="L8" s="17"/>
    </row>
    <row r="9" s="2" customFormat="1" ht="94" customHeight="1" spans="1:12">
      <c r="A9" s="53" t="s">
        <v>95</v>
      </c>
      <c r="B9" s="50">
        <v>4</v>
      </c>
      <c r="C9" s="12" t="s">
        <v>116</v>
      </c>
      <c r="D9" s="51" t="s">
        <v>117</v>
      </c>
      <c r="E9" s="12">
        <v>3</v>
      </c>
      <c r="F9" s="12" t="s">
        <v>60</v>
      </c>
      <c r="G9" s="12" t="s">
        <v>99</v>
      </c>
      <c r="H9" s="31" t="s">
        <v>100</v>
      </c>
      <c r="I9" s="12" t="s">
        <v>108</v>
      </c>
      <c r="J9" s="11" t="s">
        <v>118</v>
      </c>
      <c r="K9" s="13" t="s">
        <v>119</v>
      </c>
      <c r="L9" s="17"/>
    </row>
    <row r="10" s="2" customFormat="1" ht="97" customHeight="1" spans="1:12">
      <c r="A10" s="53" t="s">
        <v>95</v>
      </c>
      <c r="B10" s="50">
        <v>5</v>
      </c>
      <c r="C10" s="12" t="s">
        <v>120</v>
      </c>
      <c r="D10" s="11" t="s">
        <v>121</v>
      </c>
      <c r="E10" s="12">
        <v>3</v>
      </c>
      <c r="F10" s="13" t="s">
        <v>60</v>
      </c>
      <c r="G10" s="13" t="s">
        <v>99</v>
      </c>
      <c r="H10" s="31" t="s">
        <v>100</v>
      </c>
      <c r="I10" s="12" t="s">
        <v>108</v>
      </c>
      <c r="J10" s="11" t="s">
        <v>122</v>
      </c>
      <c r="K10" s="13"/>
      <c r="L10" s="17"/>
    </row>
    <row r="11" s="2" customFormat="1" ht="92" customHeight="1" spans="1:12">
      <c r="A11" s="53" t="s">
        <v>95</v>
      </c>
      <c r="B11" s="50">
        <v>6</v>
      </c>
      <c r="C11" s="12" t="s">
        <v>123</v>
      </c>
      <c r="D11" s="11" t="s">
        <v>124</v>
      </c>
      <c r="E11" s="12">
        <v>3</v>
      </c>
      <c r="F11" s="13" t="s">
        <v>60</v>
      </c>
      <c r="G11" s="13" t="s">
        <v>99</v>
      </c>
      <c r="H11" s="31" t="s">
        <v>100</v>
      </c>
      <c r="I11" s="12" t="s">
        <v>108</v>
      </c>
      <c r="J11" s="11" t="s">
        <v>125</v>
      </c>
      <c r="K11" s="43"/>
      <c r="L11" s="17"/>
    </row>
    <row r="12" s="2" customFormat="1" ht="103" customHeight="1" spans="1:12">
      <c r="A12" s="53" t="s">
        <v>95</v>
      </c>
      <c r="B12" s="50">
        <v>7</v>
      </c>
      <c r="C12" s="12" t="s">
        <v>126</v>
      </c>
      <c r="D12" s="11" t="s">
        <v>127</v>
      </c>
      <c r="E12" s="12">
        <v>3</v>
      </c>
      <c r="F12" s="13" t="s">
        <v>60</v>
      </c>
      <c r="G12" s="13" t="s">
        <v>99</v>
      </c>
      <c r="H12" s="31" t="s">
        <v>100</v>
      </c>
      <c r="I12" s="12" t="s">
        <v>108</v>
      </c>
      <c r="J12" s="11" t="s">
        <v>128</v>
      </c>
      <c r="K12" s="13"/>
      <c r="L12" s="17"/>
    </row>
    <row r="13" s="2" customFormat="1" ht="106" customHeight="1" spans="1:12">
      <c r="A13" s="53" t="s">
        <v>95</v>
      </c>
      <c r="B13" s="50">
        <v>8</v>
      </c>
      <c r="C13" s="12" t="s">
        <v>129</v>
      </c>
      <c r="D13" s="11" t="s">
        <v>130</v>
      </c>
      <c r="E13" s="12">
        <v>3</v>
      </c>
      <c r="F13" s="13" t="s">
        <v>60</v>
      </c>
      <c r="G13" s="13" t="s">
        <v>99</v>
      </c>
      <c r="H13" s="31" t="s">
        <v>100</v>
      </c>
      <c r="I13" s="12" t="s">
        <v>108</v>
      </c>
      <c r="J13" s="11" t="s">
        <v>131</v>
      </c>
      <c r="K13" s="13"/>
      <c r="L13" s="17"/>
    </row>
    <row r="14" s="2" customFormat="1" ht="106" customHeight="1" spans="1:12">
      <c r="A14" s="53" t="s">
        <v>95</v>
      </c>
      <c r="B14" s="50">
        <v>9</v>
      </c>
      <c r="C14" s="12" t="s">
        <v>132</v>
      </c>
      <c r="D14" s="51" t="s">
        <v>133</v>
      </c>
      <c r="E14" s="12">
        <v>3</v>
      </c>
      <c r="F14" s="12" t="s">
        <v>60</v>
      </c>
      <c r="G14" s="12" t="s">
        <v>99</v>
      </c>
      <c r="H14" s="31" t="s">
        <v>100</v>
      </c>
      <c r="I14" s="12" t="s">
        <v>108</v>
      </c>
      <c r="J14" s="11" t="s">
        <v>134</v>
      </c>
      <c r="K14" s="13"/>
      <c r="L14" s="17"/>
    </row>
    <row r="15" s="2" customFormat="1" ht="106" customHeight="1" spans="1:12">
      <c r="A15" s="53" t="s">
        <v>95</v>
      </c>
      <c r="B15" s="50">
        <v>10</v>
      </c>
      <c r="C15" s="12" t="s">
        <v>135</v>
      </c>
      <c r="D15" s="51" t="s">
        <v>136</v>
      </c>
      <c r="E15" s="12">
        <v>3</v>
      </c>
      <c r="F15" s="12" t="s">
        <v>60</v>
      </c>
      <c r="G15" s="12" t="s">
        <v>99</v>
      </c>
      <c r="H15" s="31" t="s">
        <v>100</v>
      </c>
      <c r="I15" s="12" t="s">
        <v>108</v>
      </c>
      <c r="J15" s="11" t="s">
        <v>137</v>
      </c>
      <c r="K15" s="13"/>
      <c r="L15" s="17"/>
    </row>
    <row r="16" s="2" customFormat="1" ht="28" customHeight="1" spans="1:12">
      <c r="A16" s="54" t="s">
        <v>93</v>
      </c>
      <c r="B16" s="55"/>
      <c r="C16" s="55"/>
      <c r="D16" s="56"/>
      <c r="E16" s="25">
        <f>SUM(E6:E15)</f>
        <v>30</v>
      </c>
      <c r="F16" s="25"/>
      <c r="G16" s="25"/>
      <c r="H16" s="25"/>
      <c r="I16" s="25"/>
      <c r="J16" s="25"/>
      <c r="K16" s="25"/>
      <c r="L16" s="25"/>
    </row>
    <row r="17" s="1" customFormat="1"/>
    <row r="18" s="1" customFormat="1" spans="9:10">
      <c r="I18"/>
      <c r="J18"/>
    </row>
    <row r="28" s="1" customFormat="1" spans="1:4">
      <c r="A28" s="4"/>
      <c r="D28"/>
    </row>
  </sheetData>
  <protectedRanges>
    <protectedRange sqref="I25:J25" name="区域2_1_1"/>
  </protectedRanges>
  <mergeCells count="12">
    <mergeCell ref="A2:L2"/>
    <mergeCell ref="A3:D3"/>
    <mergeCell ref="J3:K3"/>
    <mergeCell ref="E4:K4"/>
    <mergeCell ref="A16:D16"/>
    <mergeCell ref="E16:L16"/>
    <mergeCell ref="A4:A5"/>
    <mergeCell ref="B4:B5"/>
    <mergeCell ref="C4:C5"/>
    <mergeCell ref="D4:D5"/>
    <mergeCell ref="L4:L5"/>
    <mergeCell ref="L6:L15"/>
  </mergeCells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L22" sqref="L22"/>
    </sheetView>
  </sheetViews>
  <sheetFormatPr defaultColWidth="8.91666666666667" defaultRowHeight="15.6"/>
  <cols>
    <col min="1" max="1" width="11.5" style="4" customWidth="1"/>
    <col min="2" max="2" width="11.0833333333333" style="1" customWidth="1"/>
    <col min="3" max="3" width="5.25" style="1" customWidth="1"/>
    <col min="4" max="4" width="17.25" style="1" customWidth="1"/>
    <col min="5" max="5" width="40.6666666666667" style="1" customWidth="1"/>
    <col min="6" max="8" width="8.91666666666667" style="1"/>
    <col min="9" max="9" width="12" style="1" customWidth="1"/>
    <col min="10" max="10" width="11.5833333333333" style="1" customWidth="1"/>
    <col min="11" max="11" width="28" style="1" customWidth="1"/>
    <col min="12" max="12" width="9.08333333333333" style="1" customWidth="1"/>
    <col min="13" max="13" width="13.4166666666667" style="1" customWidth="1"/>
    <col min="14" max="32" width="8.91666666666667" style="1"/>
    <col min="33" max="224" width="8.92592592592593" style="1"/>
    <col min="225" max="251" width="8.91666666666667" style="1"/>
    <col min="252" max="256" width="8.91666666666667" style="4"/>
    <col min="257" max="16384" width="8.92592592592593" style="4"/>
  </cols>
  <sheetData>
    <row r="1" s="1" customFormat="1" spans="2:3">
      <c r="B1" s="5"/>
      <c r="C1" s="5"/>
    </row>
    <row r="2" s="1" customFormat="1" ht="30.75" customHeight="1" spans="1:13">
      <c r="A2" s="6" t="s">
        <v>138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4.75" customHeight="1" spans="1:12">
      <c r="A3" s="7" t="s">
        <v>43</v>
      </c>
      <c r="B3" s="7"/>
      <c r="C3" s="7"/>
      <c r="D3" s="7"/>
      <c r="E3" s="7"/>
      <c r="F3" s="8"/>
      <c r="G3" s="8"/>
      <c r="H3" s="8"/>
      <c r="I3" s="8"/>
      <c r="J3" s="8"/>
      <c r="K3" s="28"/>
      <c r="L3" s="28"/>
    </row>
    <row r="4" s="2" customFormat="1" ht="24.75" customHeight="1" spans="1:13">
      <c r="A4" s="48" t="s">
        <v>44</v>
      </c>
      <c r="B4" s="48" t="s">
        <v>45</v>
      </c>
      <c r="C4" s="48" t="s">
        <v>1</v>
      </c>
      <c r="D4" s="48" t="s">
        <v>46</v>
      </c>
      <c r="E4" s="48" t="s">
        <v>47</v>
      </c>
      <c r="F4" s="48" t="s">
        <v>48</v>
      </c>
      <c r="G4" s="48"/>
      <c r="H4" s="48"/>
      <c r="I4" s="48"/>
      <c r="J4" s="48"/>
      <c r="K4" s="48"/>
      <c r="L4" s="48"/>
      <c r="M4" s="48" t="s">
        <v>10</v>
      </c>
    </row>
    <row r="5" s="2" customFormat="1" ht="28" customHeight="1" spans="1:13">
      <c r="A5" s="48"/>
      <c r="B5" s="48"/>
      <c r="C5" s="48"/>
      <c r="D5" s="48"/>
      <c r="E5" s="48"/>
      <c r="F5" s="48" t="s">
        <v>49</v>
      </c>
      <c r="G5" s="48" t="s">
        <v>50</v>
      </c>
      <c r="H5" s="48" t="s">
        <v>51</v>
      </c>
      <c r="I5" s="48" t="s">
        <v>52</v>
      </c>
      <c r="J5" s="48" t="s">
        <v>53</v>
      </c>
      <c r="K5" s="48" t="s">
        <v>54</v>
      </c>
      <c r="L5" s="48" t="s">
        <v>55</v>
      </c>
      <c r="M5" s="48"/>
    </row>
    <row r="6" s="2" customFormat="1" ht="61" customHeight="1" spans="1:13">
      <c r="A6" s="49" t="s">
        <v>95</v>
      </c>
      <c r="B6" s="18" t="s">
        <v>139</v>
      </c>
      <c r="C6" s="50">
        <v>1</v>
      </c>
      <c r="D6" s="12" t="s">
        <v>140</v>
      </c>
      <c r="E6" s="51" t="s">
        <v>141</v>
      </c>
      <c r="F6" s="12">
        <v>4</v>
      </c>
      <c r="G6" s="12" t="s">
        <v>60</v>
      </c>
      <c r="H6" s="12" t="s">
        <v>142</v>
      </c>
      <c r="I6" s="31" t="s">
        <v>100</v>
      </c>
      <c r="J6" s="12" t="s">
        <v>108</v>
      </c>
      <c r="K6" s="11" t="s">
        <v>143</v>
      </c>
      <c r="L6" s="13"/>
      <c r="M6" s="17" t="s">
        <v>102</v>
      </c>
    </row>
    <row r="7" s="2" customFormat="1" ht="46" customHeight="1" spans="1:13">
      <c r="A7" s="52" t="s">
        <v>95</v>
      </c>
      <c r="B7" s="13" t="s">
        <v>144</v>
      </c>
      <c r="C7" s="50">
        <v>2</v>
      </c>
      <c r="D7" s="12" t="s">
        <v>145</v>
      </c>
      <c r="E7" s="51" t="s">
        <v>146</v>
      </c>
      <c r="F7" s="12">
        <v>3</v>
      </c>
      <c r="G7" s="12" t="s">
        <v>60</v>
      </c>
      <c r="H7" s="12" t="s">
        <v>142</v>
      </c>
      <c r="I7" s="31" t="s">
        <v>100</v>
      </c>
      <c r="J7" s="12" t="s">
        <v>108</v>
      </c>
      <c r="K7" s="11" t="s">
        <v>147</v>
      </c>
      <c r="L7" s="13"/>
      <c r="M7" s="17"/>
    </row>
    <row r="8" s="2" customFormat="1" ht="46" customHeight="1" spans="1:13">
      <c r="A8" s="52"/>
      <c r="B8" s="17"/>
      <c r="C8" s="50">
        <v>3</v>
      </c>
      <c r="D8" s="12" t="s">
        <v>148</v>
      </c>
      <c r="E8" s="51" t="s">
        <v>149</v>
      </c>
      <c r="F8" s="12">
        <v>3</v>
      </c>
      <c r="G8" s="12" t="s">
        <v>60</v>
      </c>
      <c r="H8" s="12" t="s">
        <v>142</v>
      </c>
      <c r="I8" s="31" t="s">
        <v>100</v>
      </c>
      <c r="J8" s="12" t="s">
        <v>108</v>
      </c>
      <c r="K8" s="11" t="s">
        <v>150</v>
      </c>
      <c r="L8" s="13"/>
      <c r="M8" s="17"/>
    </row>
    <row r="9" s="2" customFormat="1" ht="46" customHeight="1" spans="1:13">
      <c r="A9" s="49"/>
      <c r="B9" s="17"/>
      <c r="C9" s="50">
        <v>4</v>
      </c>
      <c r="D9" s="12" t="s">
        <v>151</v>
      </c>
      <c r="E9" s="51" t="s">
        <v>152</v>
      </c>
      <c r="F9" s="12">
        <v>2</v>
      </c>
      <c r="G9" s="12" t="s">
        <v>60</v>
      </c>
      <c r="H9" s="12" t="s">
        <v>142</v>
      </c>
      <c r="I9" s="31" t="s">
        <v>100</v>
      </c>
      <c r="J9" s="12" t="s">
        <v>108</v>
      </c>
      <c r="K9" s="11" t="s">
        <v>153</v>
      </c>
      <c r="L9" s="13"/>
      <c r="M9" s="17"/>
    </row>
    <row r="10" s="2" customFormat="1" ht="36" customHeight="1" spans="1:13">
      <c r="A10" s="52" t="s">
        <v>95</v>
      </c>
      <c r="B10" s="12" t="s">
        <v>154</v>
      </c>
      <c r="C10" s="50">
        <v>5</v>
      </c>
      <c r="D10" s="12" t="s">
        <v>145</v>
      </c>
      <c r="E10" s="51" t="s">
        <v>155</v>
      </c>
      <c r="F10" s="12">
        <v>3</v>
      </c>
      <c r="G10" s="12" t="s">
        <v>60</v>
      </c>
      <c r="H10" s="12" t="s">
        <v>142</v>
      </c>
      <c r="I10" s="31" t="s">
        <v>100</v>
      </c>
      <c r="J10" s="12" t="s">
        <v>108</v>
      </c>
      <c r="K10" s="11" t="s">
        <v>156</v>
      </c>
      <c r="L10" s="13"/>
      <c r="M10" s="17"/>
    </row>
    <row r="11" s="2" customFormat="1" ht="36" customHeight="1" spans="1:13">
      <c r="A11" s="52"/>
      <c r="B11" s="12"/>
      <c r="C11" s="50">
        <v>6</v>
      </c>
      <c r="D11" s="12" t="s">
        <v>148</v>
      </c>
      <c r="E11" s="51" t="s">
        <v>157</v>
      </c>
      <c r="F11" s="12">
        <v>3</v>
      </c>
      <c r="G11" s="12" t="s">
        <v>60</v>
      </c>
      <c r="H11" s="12" t="s">
        <v>142</v>
      </c>
      <c r="I11" s="31" t="s">
        <v>100</v>
      </c>
      <c r="J11" s="12" t="s">
        <v>108</v>
      </c>
      <c r="K11" s="11" t="s">
        <v>158</v>
      </c>
      <c r="L11" s="13"/>
      <c r="M11" s="17"/>
    </row>
    <row r="12" s="2" customFormat="1" ht="51" customHeight="1" spans="1:13">
      <c r="A12" s="52"/>
      <c r="B12" s="12"/>
      <c r="C12" s="50">
        <v>7</v>
      </c>
      <c r="D12" s="12" t="s">
        <v>159</v>
      </c>
      <c r="E12" s="51" t="s">
        <v>160</v>
      </c>
      <c r="F12" s="12">
        <v>3</v>
      </c>
      <c r="G12" s="12" t="s">
        <v>60</v>
      </c>
      <c r="H12" s="12" t="s">
        <v>142</v>
      </c>
      <c r="I12" s="31" t="s">
        <v>100</v>
      </c>
      <c r="J12" s="12" t="s">
        <v>108</v>
      </c>
      <c r="K12" s="11" t="s">
        <v>161</v>
      </c>
      <c r="L12" s="13"/>
      <c r="M12" s="17"/>
    </row>
    <row r="13" s="2" customFormat="1" ht="46" customHeight="1" spans="1:13">
      <c r="A13" s="49"/>
      <c r="B13" s="12"/>
      <c r="C13" s="50">
        <v>8</v>
      </c>
      <c r="D13" s="12" t="s">
        <v>162</v>
      </c>
      <c r="E13" s="51" t="s">
        <v>163</v>
      </c>
      <c r="F13" s="12">
        <v>3</v>
      </c>
      <c r="G13" s="12" t="s">
        <v>60</v>
      </c>
      <c r="H13" s="12" t="s">
        <v>142</v>
      </c>
      <c r="I13" s="31" t="s">
        <v>100</v>
      </c>
      <c r="J13" s="12" t="s">
        <v>108</v>
      </c>
      <c r="K13" s="11" t="s">
        <v>164</v>
      </c>
      <c r="L13" s="13"/>
      <c r="M13" s="17"/>
    </row>
    <row r="14" s="2" customFormat="1" ht="46" customHeight="1" spans="1:13">
      <c r="A14" s="52" t="s">
        <v>95</v>
      </c>
      <c r="B14" s="13" t="s">
        <v>165</v>
      </c>
      <c r="C14" s="50">
        <v>9</v>
      </c>
      <c r="D14" s="12" t="s">
        <v>145</v>
      </c>
      <c r="E14" s="51" t="s">
        <v>166</v>
      </c>
      <c r="F14" s="12">
        <v>2</v>
      </c>
      <c r="G14" s="12" t="s">
        <v>60</v>
      </c>
      <c r="H14" s="12" t="s">
        <v>142</v>
      </c>
      <c r="I14" s="31" t="s">
        <v>100</v>
      </c>
      <c r="J14" s="12" t="s">
        <v>108</v>
      </c>
      <c r="K14" s="11" t="s">
        <v>167</v>
      </c>
      <c r="L14" s="13"/>
      <c r="M14" s="17"/>
    </row>
    <row r="15" s="2" customFormat="1" ht="46" customHeight="1" spans="1:13">
      <c r="A15" s="52"/>
      <c r="B15" s="17"/>
      <c r="C15" s="50">
        <v>10</v>
      </c>
      <c r="D15" s="12" t="s">
        <v>148</v>
      </c>
      <c r="E15" s="51" t="s">
        <v>168</v>
      </c>
      <c r="F15" s="12">
        <v>2</v>
      </c>
      <c r="G15" s="12" t="s">
        <v>60</v>
      </c>
      <c r="H15" s="12" t="s">
        <v>142</v>
      </c>
      <c r="I15" s="31" t="s">
        <v>100</v>
      </c>
      <c r="J15" s="12" t="s">
        <v>108</v>
      </c>
      <c r="K15" s="11" t="s">
        <v>169</v>
      </c>
      <c r="L15" s="13"/>
      <c r="M15" s="17"/>
    </row>
    <row r="16" s="2" customFormat="1" ht="54" customHeight="1" spans="1:13">
      <c r="A16" s="52"/>
      <c r="B16" s="17"/>
      <c r="C16" s="50">
        <v>11</v>
      </c>
      <c r="D16" s="12" t="s">
        <v>159</v>
      </c>
      <c r="E16" s="51" t="s">
        <v>170</v>
      </c>
      <c r="F16" s="12">
        <v>2</v>
      </c>
      <c r="G16" s="12" t="s">
        <v>60</v>
      </c>
      <c r="H16" s="12" t="s">
        <v>142</v>
      </c>
      <c r="I16" s="31" t="s">
        <v>100</v>
      </c>
      <c r="J16" s="12" t="s">
        <v>108</v>
      </c>
      <c r="K16" s="11" t="s">
        <v>171</v>
      </c>
      <c r="L16" s="13"/>
      <c r="M16" s="17"/>
    </row>
    <row r="17" s="2" customFormat="1" ht="44" customHeight="1" spans="1:13">
      <c r="A17" s="52"/>
      <c r="B17" s="17"/>
      <c r="C17" s="50">
        <v>12</v>
      </c>
      <c r="D17" s="12" t="s">
        <v>162</v>
      </c>
      <c r="E17" s="51" t="s">
        <v>172</v>
      </c>
      <c r="F17" s="12">
        <v>2</v>
      </c>
      <c r="G17" s="12" t="s">
        <v>60</v>
      </c>
      <c r="H17" s="12" t="s">
        <v>142</v>
      </c>
      <c r="I17" s="31" t="s">
        <v>100</v>
      </c>
      <c r="J17" s="12" t="s">
        <v>108</v>
      </c>
      <c r="K17" s="11" t="s">
        <v>173</v>
      </c>
      <c r="L17" s="13"/>
      <c r="M17" s="17"/>
    </row>
    <row r="18" s="2" customFormat="1" ht="41" customHeight="1" spans="1:13">
      <c r="A18" s="52"/>
      <c r="B18" s="17"/>
      <c r="C18" s="50">
        <v>13</v>
      </c>
      <c r="D18" s="12" t="s">
        <v>151</v>
      </c>
      <c r="E18" s="51" t="s">
        <v>174</v>
      </c>
      <c r="F18" s="12">
        <v>2</v>
      </c>
      <c r="G18" s="12" t="s">
        <v>60</v>
      </c>
      <c r="H18" s="12" t="s">
        <v>142</v>
      </c>
      <c r="I18" s="31" t="s">
        <v>100</v>
      </c>
      <c r="J18" s="12" t="s">
        <v>108</v>
      </c>
      <c r="K18" s="11" t="s">
        <v>175</v>
      </c>
      <c r="L18" s="13"/>
      <c r="M18" s="17"/>
    </row>
    <row r="19" s="2" customFormat="1" ht="45" customHeight="1" spans="1:13">
      <c r="A19" s="52"/>
      <c r="B19" s="17"/>
      <c r="C19" s="50">
        <v>14</v>
      </c>
      <c r="D19" s="12" t="s">
        <v>176</v>
      </c>
      <c r="E19" s="51" t="s">
        <v>177</v>
      </c>
      <c r="F19" s="12">
        <v>2</v>
      </c>
      <c r="G19" s="12" t="s">
        <v>60</v>
      </c>
      <c r="H19" s="12" t="s">
        <v>142</v>
      </c>
      <c r="I19" s="31" t="s">
        <v>100</v>
      </c>
      <c r="J19" s="12" t="s">
        <v>108</v>
      </c>
      <c r="K19" s="11" t="s">
        <v>178</v>
      </c>
      <c r="L19" s="13"/>
      <c r="M19" s="17"/>
    </row>
    <row r="20" s="2" customFormat="1" ht="45" customHeight="1" spans="1:13">
      <c r="A20" s="52"/>
      <c r="B20" s="17"/>
      <c r="C20" s="50">
        <v>15</v>
      </c>
      <c r="D20" s="12" t="s">
        <v>179</v>
      </c>
      <c r="E20" s="51" t="s">
        <v>180</v>
      </c>
      <c r="F20" s="12">
        <v>2</v>
      </c>
      <c r="G20" s="12" t="s">
        <v>60</v>
      </c>
      <c r="H20" s="12" t="s">
        <v>142</v>
      </c>
      <c r="I20" s="31" t="s">
        <v>100</v>
      </c>
      <c r="J20" s="12" t="s">
        <v>108</v>
      </c>
      <c r="K20" s="11" t="s">
        <v>181</v>
      </c>
      <c r="L20" s="13"/>
      <c r="M20" s="17"/>
    </row>
    <row r="21" s="2" customFormat="1" ht="45" customHeight="1" spans="1:13">
      <c r="A21" s="49"/>
      <c r="B21" s="18"/>
      <c r="C21" s="50">
        <v>16</v>
      </c>
      <c r="D21" s="12" t="s">
        <v>182</v>
      </c>
      <c r="E21" s="51" t="s">
        <v>183</v>
      </c>
      <c r="F21" s="12">
        <v>2</v>
      </c>
      <c r="G21" s="12" t="s">
        <v>60</v>
      </c>
      <c r="H21" s="12" t="s">
        <v>142</v>
      </c>
      <c r="I21" s="31" t="s">
        <v>100</v>
      </c>
      <c r="J21" s="12" t="s">
        <v>108</v>
      </c>
      <c r="K21" s="11" t="s">
        <v>184</v>
      </c>
      <c r="L21" s="13"/>
      <c r="M21" s="17"/>
    </row>
    <row r="22" s="2" customFormat="1" ht="45" customHeight="1" spans="1:13">
      <c r="A22" s="49" t="s">
        <v>95</v>
      </c>
      <c r="B22" s="18" t="s">
        <v>185</v>
      </c>
      <c r="C22" s="50">
        <v>17</v>
      </c>
      <c r="D22" s="12" t="s">
        <v>186</v>
      </c>
      <c r="E22" s="51" t="s">
        <v>187</v>
      </c>
      <c r="F22" s="12">
        <v>2</v>
      </c>
      <c r="G22" s="12" t="s">
        <v>60</v>
      </c>
      <c r="H22" s="12" t="s">
        <v>142</v>
      </c>
      <c r="I22" s="31" t="s">
        <v>100</v>
      </c>
      <c r="J22" s="12" t="s">
        <v>108</v>
      </c>
      <c r="K22" s="11" t="s">
        <v>188</v>
      </c>
      <c r="L22" s="13"/>
      <c r="M22" s="17"/>
    </row>
    <row r="23" s="2" customFormat="1" ht="28" customHeight="1" spans="1:13">
      <c r="A23" s="43"/>
      <c r="B23" s="25" t="s">
        <v>93</v>
      </c>
      <c r="C23" s="25"/>
      <c r="D23" s="25"/>
      <c r="E23" s="25"/>
      <c r="F23" s="25">
        <f>SUM(F6:F22)</f>
        <v>42</v>
      </c>
      <c r="G23" s="25"/>
      <c r="H23" s="25"/>
      <c r="I23" s="25"/>
      <c r="J23" s="25"/>
      <c r="K23" s="25"/>
      <c r="L23" s="25"/>
      <c r="M23" s="25"/>
    </row>
    <row r="24" s="1" customFormat="1"/>
    <row r="25" s="1" customFormat="1" spans="10:11">
      <c r="J25"/>
      <c r="K25"/>
    </row>
    <row r="35" s="1" customFormat="1" spans="1:5">
      <c r="A35" s="4"/>
      <c r="E35"/>
    </row>
  </sheetData>
  <protectedRanges>
    <protectedRange sqref="J32:K32" name="区域2_1_1"/>
  </protectedRanges>
  <mergeCells count="20">
    <mergeCell ref="B1:C1"/>
    <mergeCell ref="A2:M2"/>
    <mergeCell ref="A3:E3"/>
    <mergeCell ref="K3:L3"/>
    <mergeCell ref="F4:L4"/>
    <mergeCell ref="B23:E23"/>
    <mergeCell ref="F23:M23"/>
    <mergeCell ref="A4:A5"/>
    <mergeCell ref="A7:A9"/>
    <mergeCell ref="A10:A13"/>
    <mergeCell ref="A14:A21"/>
    <mergeCell ref="B4:B5"/>
    <mergeCell ref="B7:B9"/>
    <mergeCell ref="B10:B13"/>
    <mergeCell ref="B14:B21"/>
    <mergeCell ref="C4:C5"/>
    <mergeCell ref="D4:D5"/>
    <mergeCell ref="E4:E5"/>
    <mergeCell ref="M4:M5"/>
    <mergeCell ref="M6:M22"/>
  </mergeCells>
  <pageMargins left="0.75" right="0.75" top="1" bottom="1" header="0.5" footer="0.5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workbookViewId="0">
      <selection activeCell="A3" sqref="A3:E3"/>
    </sheetView>
  </sheetViews>
  <sheetFormatPr defaultColWidth="9.08333333333333" defaultRowHeight="15.6"/>
  <cols>
    <col min="1" max="1" width="9.08333333333333" style="38"/>
    <col min="2" max="2" width="11.1666666666667" style="1" customWidth="1"/>
    <col min="3" max="3" width="4.33333333333333" style="1" customWidth="1"/>
    <col min="4" max="4" width="13.5833333333333" style="1" customWidth="1"/>
    <col min="5" max="5" width="20.4166666666667" style="1"/>
    <col min="6" max="6" width="12.1666666666667" style="1" customWidth="1"/>
    <col min="7" max="8" width="5.25" style="1"/>
    <col min="9" max="10" width="9.08333333333333" style="1"/>
    <col min="11" max="11" width="25.75" style="1"/>
    <col min="12" max="12" width="9.08333333333333" style="1"/>
    <col min="13" max="13" width="10.75" style="1" customWidth="1"/>
    <col min="14" max="14" width="9.08333333333333" style="1"/>
    <col min="15" max="15" width="5.91666666666667" style="1" customWidth="1"/>
    <col min="16" max="254" width="9.08333333333333" style="1"/>
    <col min="255" max="16384" width="9.08333333333333" style="38"/>
  </cols>
  <sheetData>
    <row r="1" s="1" customFormat="1" spans="2:3">
      <c r="B1" s="5"/>
      <c r="C1" s="5"/>
    </row>
    <row r="2" s="1" customFormat="1" ht="30.75" customHeight="1" spans="1:16">
      <c r="A2" s="6" t="s">
        <v>189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4.75" customHeight="1" spans="1:15">
      <c r="A3" s="39" t="s">
        <v>43</v>
      </c>
      <c r="B3" s="39"/>
      <c r="C3" s="39"/>
      <c r="D3" s="39"/>
      <c r="E3" s="39"/>
      <c r="F3" s="8"/>
      <c r="G3" s="8"/>
      <c r="H3" s="8"/>
      <c r="I3" s="8"/>
      <c r="J3" s="8"/>
      <c r="K3" s="8"/>
      <c r="L3" s="8"/>
      <c r="M3" s="45"/>
      <c r="N3" s="45"/>
      <c r="O3" s="45"/>
    </row>
    <row r="4" s="2" customFormat="1" ht="35.25" customHeight="1" spans="1:16">
      <c r="A4" s="40" t="s">
        <v>44</v>
      </c>
      <c r="B4" s="40" t="s">
        <v>45</v>
      </c>
      <c r="C4" s="40" t="s">
        <v>1</v>
      </c>
      <c r="D4" s="40" t="s">
        <v>46</v>
      </c>
      <c r="E4" s="40" t="s">
        <v>47</v>
      </c>
      <c r="F4" s="40" t="s">
        <v>190</v>
      </c>
      <c r="G4" s="40" t="s">
        <v>48</v>
      </c>
      <c r="H4" s="40"/>
      <c r="I4" s="40"/>
      <c r="J4" s="40"/>
      <c r="K4" s="40"/>
      <c r="L4" s="40"/>
      <c r="M4" s="40"/>
      <c r="N4" s="40"/>
      <c r="O4" s="40" t="s">
        <v>191</v>
      </c>
      <c r="P4" s="40" t="s">
        <v>10</v>
      </c>
    </row>
    <row r="5" s="2" customFormat="1" ht="33.75" customHeight="1" spans="1:16">
      <c r="A5" s="40"/>
      <c r="B5" s="40"/>
      <c r="C5" s="40"/>
      <c r="D5" s="40"/>
      <c r="E5" s="40"/>
      <c r="F5" s="40"/>
      <c r="G5" s="40" t="s">
        <v>49</v>
      </c>
      <c r="H5" s="40" t="s">
        <v>50</v>
      </c>
      <c r="I5" s="40" t="s">
        <v>51</v>
      </c>
      <c r="J5" s="40" t="s">
        <v>52</v>
      </c>
      <c r="K5" s="40" t="s">
        <v>192</v>
      </c>
      <c r="L5" s="40" t="s">
        <v>53</v>
      </c>
      <c r="M5" s="40" t="s">
        <v>54</v>
      </c>
      <c r="N5" s="40" t="s">
        <v>55</v>
      </c>
      <c r="O5" s="40"/>
      <c r="P5" s="40"/>
    </row>
    <row r="6" s="2" customFormat="1" ht="120" customHeight="1" spans="1:16">
      <c r="A6" s="29" t="s">
        <v>193</v>
      </c>
      <c r="B6" s="41" t="s">
        <v>194</v>
      </c>
      <c r="C6" s="40">
        <v>1</v>
      </c>
      <c r="D6" s="40" t="s">
        <v>195</v>
      </c>
      <c r="E6" s="40" t="s">
        <v>196</v>
      </c>
      <c r="F6" s="42">
        <v>44926</v>
      </c>
      <c r="G6" s="40">
        <v>3</v>
      </c>
      <c r="H6" s="40" t="s">
        <v>197</v>
      </c>
      <c r="I6" s="40" t="s">
        <v>198</v>
      </c>
      <c r="J6" s="40" t="s">
        <v>100</v>
      </c>
      <c r="K6" s="40" t="s">
        <v>199</v>
      </c>
      <c r="L6" s="40" t="s">
        <v>75</v>
      </c>
      <c r="M6" s="40" t="s">
        <v>75</v>
      </c>
      <c r="N6" s="40" t="s">
        <v>200</v>
      </c>
      <c r="O6" s="40" t="s">
        <v>201</v>
      </c>
      <c r="P6" s="40"/>
    </row>
    <row r="7" s="2" customFormat="1" ht="39.75" customHeight="1" spans="1:16">
      <c r="A7" s="43"/>
      <c r="B7" s="44" t="s">
        <v>93</v>
      </c>
      <c r="C7" s="44"/>
      <c r="D7" s="44"/>
      <c r="E7" s="44"/>
      <c r="F7" s="44"/>
      <c r="G7" s="44">
        <v>3</v>
      </c>
      <c r="H7" s="44"/>
      <c r="I7" s="44"/>
      <c r="J7" s="44"/>
      <c r="K7" s="44"/>
      <c r="L7" s="44"/>
      <c r="M7" s="44"/>
      <c r="N7" s="44"/>
      <c r="O7" s="44"/>
      <c r="P7" s="44"/>
    </row>
    <row r="8" s="1" customFormat="1"/>
    <row r="9" s="1" customFormat="1" spans="11:15">
      <c r="K9" s="46" t="s">
        <v>202</v>
      </c>
      <c r="L9" s="46"/>
      <c r="M9" s="46"/>
      <c r="N9" s="47"/>
      <c r="O9" s="47" t="s">
        <v>203</v>
      </c>
    </row>
  </sheetData>
  <protectedRanges>
    <protectedRange sqref="K9:O9" name="区域2_1_1"/>
  </protectedRanges>
  <mergeCells count="16">
    <mergeCell ref="B1:C1"/>
    <mergeCell ref="A2:P2"/>
    <mergeCell ref="A3:E3"/>
    <mergeCell ref="M3:O3"/>
    <mergeCell ref="G4:N4"/>
    <mergeCell ref="B7:F7"/>
    <mergeCell ref="G7:P7"/>
    <mergeCell ref="K9:M9"/>
    <mergeCell ref="A4:A5"/>
    <mergeCell ref="B4:B5"/>
    <mergeCell ref="C4:C5"/>
    <mergeCell ref="D4:D5"/>
    <mergeCell ref="E4:E5"/>
    <mergeCell ref="F4:F5"/>
    <mergeCell ref="O4:O5"/>
    <mergeCell ref="P4:P5"/>
  </mergeCells>
  <pageMargins left="0.75" right="0.75" top="1" bottom="1" header="0.5" footer="0.5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2"/>
  <sheetViews>
    <sheetView topLeftCell="A10" workbookViewId="0">
      <selection activeCell="E13" sqref="E13"/>
    </sheetView>
  </sheetViews>
  <sheetFormatPr defaultColWidth="9.08333333333333" defaultRowHeight="15.6"/>
  <cols>
    <col min="1" max="1" width="13.5" style="4" customWidth="1"/>
    <col min="2" max="2" width="11.1666666666667" style="1" customWidth="1"/>
    <col min="3" max="3" width="4.33333333333333" style="1" customWidth="1"/>
    <col min="4" max="5" width="13.5833333333333" style="1" customWidth="1"/>
    <col min="6" max="6" width="11.5" style="1" customWidth="1"/>
    <col min="7" max="8" width="7.25" style="1" customWidth="1"/>
    <col min="9" max="9" width="12" style="1" customWidth="1"/>
    <col min="10" max="10" width="17.8333333333333" style="1" customWidth="1"/>
    <col min="11" max="11" width="25.75" style="1"/>
    <col min="12" max="12" width="11.5833333333333" style="1" customWidth="1"/>
    <col min="13" max="13" width="25.1666666666667" style="1" customWidth="1"/>
    <col min="14" max="14" width="9.08333333333333" style="1"/>
    <col min="15" max="15" width="5.91666666666667" style="1" customWidth="1"/>
    <col min="16" max="254" width="9.08333333333333" style="1"/>
    <col min="255" max="16384" width="9.08333333333333" style="4"/>
  </cols>
  <sheetData>
    <row r="1" s="1" customFormat="1" spans="2:3">
      <c r="B1" s="5"/>
      <c r="C1" s="5"/>
    </row>
    <row r="2" s="1" customFormat="1" ht="30.75" customHeight="1" spans="1:16">
      <c r="A2" s="6" t="s">
        <v>204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4.75" customHeight="1" spans="1:15">
      <c r="A3" s="7" t="s">
        <v>43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28"/>
      <c r="N3" s="28"/>
      <c r="O3" s="28"/>
    </row>
    <row r="4" s="2" customFormat="1" ht="35.25" customHeight="1" spans="1:16">
      <c r="A4" s="9" t="s">
        <v>44</v>
      </c>
      <c r="B4" s="9" t="s">
        <v>45</v>
      </c>
      <c r="C4" s="9" t="s">
        <v>1</v>
      </c>
      <c r="D4" s="9" t="s">
        <v>46</v>
      </c>
      <c r="E4" s="9"/>
      <c r="F4" s="9" t="s">
        <v>190</v>
      </c>
      <c r="G4" s="9" t="s">
        <v>48</v>
      </c>
      <c r="H4" s="9"/>
      <c r="I4" s="9"/>
      <c r="J4" s="9"/>
      <c r="K4" s="9"/>
      <c r="L4" s="9"/>
      <c r="M4" s="9"/>
      <c r="N4" s="9"/>
      <c r="O4" s="9" t="s">
        <v>191</v>
      </c>
      <c r="P4" s="9" t="s">
        <v>10</v>
      </c>
    </row>
    <row r="5" s="2" customFormat="1" ht="36" customHeight="1" spans="1:16">
      <c r="A5" s="9"/>
      <c r="B5" s="9"/>
      <c r="C5" s="9"/>
      <c r="D5" s="9"/>
      <c r="E5" s="9"/>
      <c r="F5" s="9"/>
      <c r="G5" s="9" t="s">
        <v>49</v>
      </c>
      <c r="H5" s="9" t="s">
        <v>50</v>
      </c>
      <c r="I5" s="9" t="s">
        <v>51</v>
      </c>
      <c r="J5" s="9" t="s">
        <v>52</v>
      </c>
      <c r="K5" s="9" t="s">
        <v>192</v>
      </c>
      <c r="L5" s="9" t="s">
        <v>53</v>
      </c>
      <c r="M5" s="9" t="s">
        <v>54</v>
      </c>
      <c r="N5" s="9" t="s">
        <v>55</v>
      </c>
      <c r="O5" s="9"/>
      <c r="P5" s="9"/>
    </row>
    <row r="6" s="2" customFormat="1" ht="57" hidden="1" customHeight="1" spans="1:16">
      <c r="A6" s="10" t="s">
        <v>205</v>
      </c>
      <c r="B6" s="11" t="s">
        <v>206</v>
      </c>
      <c r="C6" s="12">
        <v>1</v>
      </c>
      <c r="D6" s="13" t="s">
        <v>207</v>
      </c>
      <c r="E6" s="13"/>
      <c r="F6" s="13" t="s">
        <v>208</v>
      </c>
      <c r="G6" s="13">
        <v>1</v>
      </c>
      <c r="H6" s="13"/>
      <c r="I6" s="13" t="s">
        <v>209</v>
      </c>
      <c r="J6" s="29" t="s">
        <v>210</v>
      </c>
      <c r="K6" s="13" t="s">
        <v>211</v>
      </c>
      <c r="L6" s="13" t="s">
        <v>63</v>
      </c>
      <c r="M6" s="13" t="s">
        <v>212</v>
      </c>
      <c r="N6" s="13"/>
      <c r="O6" s="12" t="s">
        <v>213</v>
      </c>
      <c r="P6" s="13"/>
    </row>
    <row r="7" s="2" customFormat="1" ht="56" hidden="1" customHeight="1" spans="1:16">
      <c r="A7" s="14"/>
      <c r="B7" s="15"/>
      <c r="C7" s="12">
        <v>2</v>
      </c>
      <c r="D7" s="13" t="s">
        <v>214</v>
      </c>
      <c r="E7" s="13"/>
      <c r="F7" s="13" t="s">
        <v>208</v>
      </c>
      <c r="G7" s="13">
        <v>1</v>
      </c>
      <c r="H7" s="13"/>
      <c r="I7" s="13" t="s">
        <v>209</v>
      </c>
      <c r="J7" s="29" t="s">
        <v>210</v>
      </c>
      <c r="K7" s="13" t="s">
        <v>211</v>
      </c>
      <c r="L7" s="13" t="s">
        <v>63</v>
      </c>
      <c r="M7" s="13" t="s">
        <v>215</v>
      </c>
      <c r="N7" s="13"/>
      <c r="O7" s="12" t="s">
        <v>213</v>
      </c>
      <c r="P7" s="13"/>
    </row>
    <row r="8" s="2" customFormat="1" ht="54" hidden="1" customHeight="1" spans="1:16">
      <c r="A8" s="14"/>
      <c r="B8" s="15"/>
      <c r="C8" s="12">
        <v>3</v>
      </c>
      <c r="D8" s="13" t="s">
        <v>216</v>
      </c>
      <c r="E8" s="13"/>
      <c r="F8" s="13" t="s">
        <v>208</v>
      </c>
      <c r="G8" s="13">
        <v>1</v>
      </c>
      <c r="H8" s="13"/>
      <c r="I8" s="13" t="s">
        <v>209</v>
      </c>
      <c r="J8" s="29" t="s">
        <v>210</v>
      </c>
      <c r="K8" s="30" t="s">
        <v>217</v>
      </c>
      <c r="L8" s="13" t="s">
        <v>63</v>
      </c>
      <c r="M8" s="13" t="s">
        <v>215</v>
      </c>
      <c r="N8" s="13"/>
      <c r="O8" s="12" t="s">
        <v>213</v>
      </c>
      <c r="P8" s="13"/>
    </row>
    <row r="9" s="2" customFormat="1" ht="54" hidden="1" customHeight="1" spans="1:16">
      <c r="A9" s="14"/>
      <c r="B9" s="15"/>
      <c r="C9" s="12">
        <v>4</v>
      </c>
      <c r="D9" s="13" t="s">
        <v>218</v>
      </c>
      <c r="E9" s="13"/>
      <c r="F9" s="13" t="s">
        <v>208</v>
      </c>
      <c r="G9" s="13">
        <v>2</v>
      </c>
      <c r="H9" s="13"/>
      <c r="I9" s="13" t="s">
        <v>209</v>
      </c>
      <c r="J9" s="29" t="s">
        <v>210</v>
      </c>
      <c r="K9" s="13" t="s">
        <v>211</v>
      </c>
      <c r="L9" s="13" t="s">
        <v>63</v>
      </c>
      <c r="M9" s="13" t="s">
        <v>212</v>
      </c>
      <c r="N9" s="13"/>
      <c r="O9" s="12" t="s">
        <v>213</v>
      </c>
      <c r="P9" s="13"/>
    </row>
    <row r="10" s="2" customFormat="1" ht="46" customHeight="1" spans="1:16">
      <c r="A10" s="14"/>
      <c r="B10" s="13" t="s">
        <v>57</v>
      </c>
      <c r="C10" s="12">
        <v>5</v>
      </c>
      <c r="D10" s="16" t="s">
        <v>219</v>
      </c>
      <c r="E10" s="16" t="s">
        <v>220</v>
      </c>
      <c r="F10" s="16" t="s">
        <v>208</v>
      </c>
      <c r="G10" s="12">
        <v>1</v>
      </c>
      <c r="H10" s="12"/>
      <c r="I10" s="12" t="s">
        <v>221</v>
      </c>
      <c r="J10" s="31" t="s">
        <v>210</v>
      </c>
      <c r="K10" s="30" t="s">
        <v>222</v>
      </c>
      <c r="L10" s="12" t="s">
        <v>63</v>
      </c>
      <c r="M10" s="13" t="s">
        <v>223</v>
      </c>
      <c r="N10" s="12"/>
      <c r="O10" s="12" t="s">
        <v>213</v>
      </c>
      <c r="P10" s="13"/>
    </row>
    <row r="11" s="2" customFormat="1" ht="46" customHeight="1" spans="1:16">
      <c r="A11" s="14"/>
      <c r="B11" s="17"/>
      <c r="C11" s="12">
        <v>6</v>
      </c>
      <c r="D11" s="16" t="s">
        <v>224</v>
      </c>
      <c r="E11" s="16" t="s">
        <v>220</v>
      </c>
      <c r="F11" s="16" t="s">
        <v>208</v>
      </c>
      <c r="G11" s="12">
        <v>1</v>
      </c>
      <c r="H11" s="12"/>
      <c r="I11" s="12" t="s">
        <v>225</v>
      </c>
      <c r="J11" s="31" t="s">
        <v>210</v>
      </c>
      <c r="K11" s="30" t="s">
        <v>226</v>
      </c>
      <c r="L11" s="12" t="s">
        <v>227</v>
      </c>
      <c r="M11" s="13" t="s">
        <v>228</v>
      </c>
      <c r="N11" s="12"/>
      <c r="O11" s="12" t="s">
        <v>213</v>
      </c>
      <c r="P11" s="17"/>
    </row>
    <row r="12" s="2" customFormat="1" ht="46" customHeight="1" spans="1:16">
      <c r="A12" s="14"/>
      <c r="B12" s="17"/>
      <c r="C12" s="12">
        <v>7</v>
      </c>
      <c r="D12" s="16" t="s">
        <v>229</v>
      </c>
      <c r="E12" s="16"/>
      <c r="F12" s="16" t="s">
        <v>208</v>
      </c>
      <c r="G12" s="12">
        <v>1</v>
      </c>
      <c r="H12" s="12"/>
      <c r="I12" s="12" t="s">
        <v>225</v>
      </c>
      <c r="J12" s="31" t="s">
        <v>210</v>
      </c>
      <c r="K12" s="30" t="s">
        <v>226</v>
      </c>
      <c r="L12" s="12" t="s">
        <v>227</v>
      </c>
      <c r="M12" s="13" t="s">
        <v>228</v>
      </c>
      <c r="N12" s="12"/>
      <c r="O12" s="12" t="s">
        <v>213</v>
      </c>
      <c r="P12" s="17"/>
    </row>
    <row r="13" s="2" customFormat="1" ht="46" customHeight="1" spans="1:16">
      <c r="A13" s="14"/>
      <c r="B13" s="17"/>
      <c r="C13" s="12">
        <v>8</v>
      </c>
      <c r="D13" s="16" t="s">
        <v>230</v>
      </c>
      <c r="E13" s="16" t="s">
        <v>220</v>
      </c>
      <c r="F13" s="16" t="s">
        <v>208</v>
      </c>
      <c r="G13" s="12">
        <v>1</v>
      </c>
      <c r="H13" s="12"/>
      <c r="I13" s="12" t="s">
        <v>225</v>
      </c>
      <c r="J13" s="31" t="s">
        <v>210</v>
      </c>
      <c r="K13" s="30" t="s">
        <v>231</v>
      </c>
      <c r="L13" s="12" t="s">
        <v>227</v>
      </c>
      <c r="M13" s="13" t="s">
        <v>232</v>
      </c>
      <c r="N13" s="12"/>
      <c r="O13" s="12" t="s">
        <v>213</v>
      </c>
      <c r="P13" s="17"/>
    </row>
    <row r="14" s="2" customFormat="1" ht="46" customHeight="1" spans="1:16">
      <c r="A14" s="14"/>
      <c r="B14" s="18"/>
      <c r="C14" s="12">
        <v>9</v>
      </c>
      <c r="D14" s="16" t="s">
        <v>233</v>
      </c>
      <c r="E14" s="16"/>
      <c r="F14" s="16" t="s">
        <v>208</v>
      </c>
      <c r="G14" s="12">
        <v>1</v>
      </c>
      <c r="H14" s="12"/>
      <c r="I14" s="12" t="s">
        <v>225</v>
      </c>
      <c r="J14" s="31" t="s">
        <v>210</v>
      </c>
      <c r="K14" s="30" t="s">
        <v>217</v>
      </c>
      <c r="L14" s="12" t="s">
        <v>227</v>
      </c>
      <c r="M14" s="13" t="s">
        <v>234</v>
      </c>
      <c r="N14" s="12"/>
      <c r="O14" s="12" t="s">
        <v>213</v>
      </c>
      <c r="P14" s="17"/>
    </row>
    <row r="15" s="3" customFormat="1" ht="46" customHeight="1" spans="1:254">
      <c r="A15" s="19"/>
      <c r="B15" s="20" t="s">
        <v>235</v>
      </c>
      <c r="C15" s="21">
        <v>10</v>
      </c>
      <c r="D15" s="22" t="s">
        <v>219</v>
      </c>
      <c r="E15" s="22"/>
      <c r="F15" s="22" t="s">
        <v>208</v>
      </c>
      <c r="G15" s="21">
        <v>1</v>
      </c>
      <c r="H15" s="21"/>
      <c r="I15" s="21" t="s">
        <v>221</v>
      </c>
      <c r="J15" s="32" t="s">
        <v>210</v>
      </c>
      <c r="K15" s="33" t="s">
        <v>236</v>
      </c>
      <c r="L15" s="21" t="s">
        <v>63</v>
      </c>
      <c r="M15" s="20" t="s">
        <v>237</v>
      </c>
      <c r="N15" s="21"/>
      <c r="O15" s="21" t="s">
        <v>213</v>
      </c>
      <c r="P15" s="34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</row>
    <row r="16" s="2" customFormat="1" ht="46" customHeight="1" spans="1:16">
      <c r="A16" s="14"/>
      <c r="B16" s="17"/>
      <c r="C16" s="12">
        <v>11</v>
      </c>
      <c r="D16" s="16" t="s">
        <v>238</v>
      </c>
      <c r="E16" s="16"/>
      <c r="F16" s="16" t="s">
        <v>208</v>
      </c>
      <c r="G16" s="12">
        <v>1</v>
      </c>
      <c r="H16" s="12"/>
      <c r="I16" s="12" t="s">
        <v>225</v>
      </c>
      <c r="J16" s="31" t="s">
        <v>210</v>
      </c>
      <c r="K16" s="30" t="s">
        <v>239</v>
      </c>
      <c r="L16" s="12" t="s">
        <v>227</v>
      </c>
      <c r="M16" s="13" t="s">
        <v>240</v>
      </c>
      <c r="N16" s="12"/>
      <c r="O16" s="12" t="s">
        <v>213</v>
      </c>
      <c r="P16" s="17"/>
    </row>
    <row r="17" s="2" customFormat="1" ht="46" customHeight="1" spans="1:16">
      <c r="A17" s="14"/>
      <c r="B17" s="17"/>
      <c r="C17" s="12">
        <v>12</v>
      </c>
      <c r="D17" s="16" t="s">
        <v>241</v>
      </c>
      <c r="E17" s="16"/>
      <c r="F17" s="16" t="s">
        <v>208</v>
      </c>
      <c r="G17" s="12">
        <v>1</v>
      </c>
      <c r="H17" s="12"/>
      <c r="I17" s="12" t="s">
        <v>225</v>
      </c>
      <c r="J17" s="31" t="s">
        <v>210</v>
      </c>
      <c r="K17" s="30" t="s">
        <v>239</v>
      </c>
      <c r="L17" s="12" t="s">
        <v>227</v>
      </c>
      <c r="M17" s="13" t="s">
        <v>242</v>
      </c>
      <c r="N17" s="12"/>
      <c r="O17" s="12" t="s">
        <v>213</v>
      </c>
      <c r="P17" s="17"/>
    </row>
    <row r="18" s="2" customFormat="1" ht="46" customHeight="1" spans="1:16">
      <c r="A18" s="14"/>
      <c r="B18" s="17"/>
      <c r="C18" s="12">
        <v>13</v>
      </c>
      <c r="D18" s="16" t="s">
        <v>243</v>
      </c>
      <c r="E18" s="16"/>
      <c r="F18" s="16" t="s">
        <v>208</v>
      </c>
      <c r="G18" s="12">
        <v>1</v>
      </c>
      <c r="H18" s="12"/>
      <c r="I18" s="12" t="s">
        <v>225</v>
      </c>
      <c r="J18" s="31" t="s">
        <v>210</v>
      </c>
      <c r="K18" s="30" t="s">
        <v>244</v>
      </c>
      <c r="L18" s="12" t="s">
        <v>227</v>
      </c>
      <c r="M18" s="13" t="s">
        <v>245</v>
      </c>
      <c r="N18" s="12"/>
      <c r="O18" s="12" t="s">
        <v>213</v>
      </c>
      <c r="P18" s="17"/>
    </row>
    <row r="19" s="2" customFormat="1" ht="46" customHeight="1" spans="1:16">
      <c r="A19" s="14"/>
      <c r="B19" s="18"/>
      <c r="C19" s="12">
        <v>14</v>
      </c>
      <c r="D19" s="16" t="s">
        <v>246</v>
      </c>
      <c r="E19" s="16"/>
      <c r="F19" s="16" t="s">
        <v>208</v>
      </c>
      <c r="G19" s="12">
        <v>1</v>
      </c>
      <c r="H19" s="12"/>
      <c r="I19" s="12" t="s">
        <v>225</v>
      </c>
      <c r="J19" s="31" t="s">
        <v>210</v>
      </c>
      <c r="K19" s="30" t="s">
        <v>247</v>
      </c>
      <c r="L19" s="12" t="s">
        <v>227</v>
      </c>
      <c r="M19" s="13" t="s">
        <v>248</v>
      </c>
      <c r="N19" s="12"/>
      <c r="O19" s="12" t="s">
        <v>213</v>
      </c>
      <c r="P19" s="17"/>
    </row>
    <row r="20" s="2" customFormat="1" ht="46" customHeight="1" spans="1:16">
      <c r="A20" s="14"/>
      <c r="B20" s="17" t="s">
        <v>139</v>
      </c>
      <c r="C20" s="12">
        <v>15</v>
      </c>
      <c r="D20" s="16" t="s">
        <v>219</v>
      </c>
      <c r="E20" s="16"/>
      <c r="F20" s="16" t="s">
        <v>208</v>
      </c>
      <c r="G20" s="12">
        <v>1</v>
      </c>
      <c r="H20" s="12"/>
      <c r="I20" s="12" t="s">
        <v>221</v>
      </c>
      <c r="J20" s="31" t="s">
        <v>210</v>
      </c>
      <c r="K20" s="30" t="s">
        <v>249</v>
      </c>
      <c r="L20" s="12" t="s">
        <v>63</v>
      </c>
      <c r="M20" s="12" t="s">
        <v>250</v>
      </c>
      <c r="N20" s="12"/>
      <c r="O20" s="12" t="s">
        <v>213</v>
      </c>
      <c r="P20" s="17"/>
    </row>
    <row r="21" s="2" customFormat="1" ht="46" customHeight="1" spans="1:16">
      <c r="A21" s="14"/>
      <c r="B21" s="17"/>
      <c r="C21" s="12">
        <v>16</v>
      </c>
      <c r="D21" s="22" t="s">
        <v>251</v>
      </c>
      <c r="E21" s="22"/>
      <c r="F21" s="16" t="s">
        <v>208</v>
      </c>
      <c r="G21" s="12">
        <v>1</v>
      </c>
      <c r="H21" s="12"/>
      <c r="I21" s="12" t="s">
        <v>225</v>
      </c>
      <c r="J21" s="31" t="s">
        <v>210</v>
      </c>
      <c r="K21" s="30" t="s">
        <v>249</v>
      </c>
      <c r="L21" s="12" t="s">
        <v>227</v>
      </c>
      <c r="M21" s="12" t="s">
        <v>252</v>
      </c>
      <c r="N21" s="12"/>
      <c r="O21" s="12" t="s">
        <v>213</v>
      </c>
      <c r="P21" s="17"/>
    </row>
    <row r="22" s="2" customFormat="1" ht="46" customHeight="1" spans="1:16">
      <c r="A22" s="14"/>
      <c r="B22" s="18"/>
      <c r="C22" s="12">
        <v>17</v>
      </c>
      <c r="D22" s="22" t="s">
        <v>253</v>
      </c>
      <c r="E22" s="22"/>
      <c r="F22" s="16" t="s">
        <v>208</v>
      </c>
      <c r="G22" s="12">
        <v>1</v>
      </c>
      <c r="H22" s="12"/>
      <c r="I22" s="12" t="s">
        <v>254</v>
      </c>
      <c r="J22" s="31" t="s">
        <v>210</v>
      </c>
      <c r="K22" s="30" t="s">
        <v>249</v>
      </c>
      <c r="L22" s="12" t="s">
        <v>227</v>
      </c>
      <c r="M22" s="12" t="s">
        <v>255</v>
      </c>
      <c r="N22" s="12"/>
      <c r="O22" s="12" t="s">
        <v>213</v>
      </c>
      <c r="P22" s="17"/>
    </row>
    <row r="23" s="2" customFormat="1" ht="46" customHeight="1" spans="1:16">
      <c r="A23" s="14"/>
      <c r="B23" s="17" t="s">
        <v>256</v>
      </c>
      <c r="C23" s="12">
        <v>18</v>
      </c>
      <c r="D23" s="16" t="s">
        <v>219</v>
      </c>
      <c r="E23" s="16"/>
      <c r="F23" s="16" t="s">
        <v>208</v>
      </c>
      <c r="G23" s="12">
        <v>1</v>
      </c>
      <c r="H23" s="12"/>
      <c r="I23" s="12" t="s">
        <v>221</v>
      </c>
      <c r="J23" s="31" t="s">
        <v>210</v>
      </c>
      <c r="K23" s="30" t="s">
        <v>257</v>
      </c>
      <c r="L23" s="12" t="s">
        <v>63</v>
      </c>
      <c r="M23" s="12" t="s">
        <v>258</v>
      </c>
      <c r="N23" s="12"/>
      <c r="O23" s="12" t="s">
        <v>213</v>
      </c>
      <c r="P23" s="17"/>
    </row>
    <row r="24" s="2" customFormat="1" ht="46" customHeight="1" spans="1:16">
      <c r="A24" s="14"/>
      <c r="B24" s="17"/>
      <c r="C24" s="12">
        <v>19</v>
      </c>
      <c r="D24" s="16" t="s">
        <v>259</v>
      </c>
      <c r="E24" s="16"/>
      <c r="F24" s="16" t="s">
        <v>208</v>
      </c>
      <c r="G24" s="12">
        <v>2</v>
      </c>
      <c r="H24" s="12"/>
      <c r="I24" s="12" t="s">
        <v>221</v>
      </c>
      <c r="J24" s="31" t="s">
        <v>210</v>
      </c>
      <c r="K24" s="30" t="s">
        <v>260</v>
      </c>
      <c r="L24" s="12" t="s">
        <v>63</v>
      </c>
      <c r="M24" s="12" t="s">
        <v>258</v>
      </c>
      <c r="N24" s="12"/>
      <c r="O24" s="12" t="s">
        <v>213</v>
      </c>
      <c r="P24" s="17"/>
    </row>
    <row r="25" s="2" customFormat="1" ht="46" customHeight="1" spans="1:16">
      <c r="A25" s="14"/>
      <c r="B25" s="17"/>
      <c r="C25" s="12">
        <v>20</v>
      </c>
      <c r="D25" s="16" t="s">
        <v>179</v>
      </c>
      <c r="E25" s="16"/>
      <c r="F25" s="16" t="s">
        <v>208</v>
      </c>
      <c r="G25" s="12">
        <v>1</v>
      </c>
      <c r="H25" s="12"/>
      <c r="I25" s="12" t="s">
        <v>225</v>
      </c>
      <c r="J25" s="31" t="s">
        <v>210</v>
      </c>
      <c r="K25" s="30" t="s">
        <v>261</v>
      </c>
      <c r="L25" s="12" t="s">
        <v>227</v>
      </c>
      <c r="M25" s="12" t="s">
        <v>262</v>
      </c>
      <c r="N25" s="12"/>
      <c r="O25" s="12" t="s">
        <v>213</v>
      </c>
      <c r="P25" s="17"/>
    </row>
    <row r="26" s="2" customFormat="1" ht="46" customHeight="1" spans="1:16">
      <c r="A26" s="14"/>
      <c r="B26" s="17"/>
      <c r="C26" s="12">
        <v>21</v>
      </c>
      <c r="D26" s="16" t="s">
        <v>263</v>
      </c>
      <c r="E26" s="16"/>
      <c r="F26" s="16" t="s">
        <v>208</v>
      </c>
      <c r="G26" s="12">
        <v>1</v>
      </c>
      <c r="H26" s="12"/>
      <c r="I26" s="12" t="s">
        <v>225</v>
      </c>
      <c r="J26" s="31" t="s">
        <v>210</v>
      </c>
      <c r="K26" s="30" t="s">
        <v>264</v>
      </c>
      <c r="L26" s="12" t="s">
        <v>227</v>
      </c>
      <c r="M26" s="12" t="s">
        <v>265</v>
      </c>
      <c r="N26" s="12"/>
      <c r="O26" s="12" t="s">
        <v>213</v>
      </c>
      <c r="P26" s="17"/>
    </row>
    <row r="27" s="2" customFormat="1" ht="46" customHeight="1" spans="1:16">
      <c r="A27" s="14"/>
      <c r="B27" s="17"/>
      <c r="C27" s="12">
        <v>22</v>
      </c>
      <c r="D27" s="16" t="s">
        <v>266</v>
      </c>
      <c r="E27" s="16"/>
      <c r="F27" s="16" t="s">
        <v>208</v>
      </c>
      <c r="G27" s="12">
        <v>4</v>
      </c>
      <c r="H27" s="12"/>
      <c r="I27" s="12" t="s">
        <v>225</v>
      </c>
      <c r="J27" s="31" t="s">
        <v>210</v>
      </c>
      <c r="K27" s="30" t="s">
        <v>267</v>
      </c>
      <c r="L27" s="12" t="s">
        <v>227</v>
      </c>
      <c r="M27" s="12" t="s">
        <v>268</v>
      </c>
      <c r="N27" s="12"/>
      <c r="O27" s="12" t="s">
        <v>213</v>
      </c>
      <c r="P27" s="17"/>
    </row>
    <row r="28" s="2" customFormat="1" ht="46" customHeight="1" spans="1:16">
      <c r="A28" s="23"/>
      <c r="B28" s="18"/>
      <c r="C28" s="12">
        <v>23</v>
      </c>
      <c r="D28" s="16" t="s">
        <v>186</v>
      </c>
      <c r="E28" s="16"/>
      <c r="F28" s="16" t="s">
        <v>208</v>
      </c>
      <c r="G28" s="12">
        <v>1</v>
      </c>
      <c r="H28" s="12"/>
      <c r="I28" s="12" t="s">
        <v>225</v>
      </c>
      <c r="J28" s="31" t="s">
        <v>210</v>
      </c>
      <c r="K28" s="30" t="s">
        <v>269</v>
      </c>
      <c r="L28" s="12" t="s">
        <v>227</v>
      </c>
      <c r="M28" s="12" t="s">
        <v>270</v>
      </c>
      <c r="N28" s="12"/>
      <c r="O28" s="12" t="s">
        <v>213</v>
      </c>
      <c r="P28" s="18"/>
    </row>
    <row r="29" s="2" customFormat="1" ht="39.75" customHeight="1" spans="1:16">
      <c r="A29" s="24"/>
      <c r="B29" s="25" t="s">
        <v>93</v>
      </c>
      <c r="C29" s="25"/>
      <c r="D29" s="25"/>
      <c r="E29" s="25"/>
      <c r="F29" s="25"/>
      <c r="G29" s="25">
        <f>SUM(G6:G28)</f>
        <v>28</v>
      </c>
      <c r="H29" s="25"/>
      <c r="I29" s="25"/>
      <c r="J29" s="25"/>
      <c r="K29" s="25"/>
      <c r="L29" s="25"/>
      <c r="M29" s="25"/>
      <c r="N29" s="25"/>
      <c r="O29" s="25"/>
      <c r="P29" s="25"/>
    </row>
    <row r="30" s="1" customFormat="1" spans="1:16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="1" customFormat="1" spans="1:16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35" t="s">
        <v>271</v>
      </c>
      <c r="L31" s="35"/>
      <c r="M31" s="35" t="s">
        <v>272</v>
      </c>
      <c r="N31" s="36"/>
      <c r="O31" s="26"/>
      <c r="P31" s="26"/>
    </row>
    <row r="32" ht="15" spans="1:16">
      <c r="A32" s="2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</sheetData>
  <protectedRanges>
    <protectedRange sqref="K31:N31" name="区域2_1_1"/>
  </protectedRanges>
  <mergeCells count="20">
    <mergeCell ref="B1:C1"/>
    <mergeCell ref="A2:P2"/>
    <mergeCell ref="A3:D3"/>
    <mergeCell ref="M3:O3"/>
    <mergeCell ref="G4:N4"/>
    <mergeCell ref="B29:F29"/>
    <mergeCell ref="G29:P29"/>
    <mergeCell ref="A4:A5"/>
    <mergeCell ref="A6:A28"/>
    <mergeCell ref="B4:B5"/>
    <mergeCell ref="B10:B14"/>
    <mergeCell ref="B15:B19"/>
    <mergeCell ref="B20:B22"/>
    <mergeCell ref="B23:B28"/>
    <mergeCell ref="C4:C5"/>
    <mergeCell ref="D4:D5"/>
    <mergeCell ref="F4:F5"/>
    <mergeCell ref="O4:O5"/>
    <mergeCell ref="P4:P5"/>
    <mergeCell ref="P10:P28"/>
  </mergeCells>
  <pageMargins left="0.75" right="0.75" top="1" bottom="1" header="0.5" footer="0.5"/>
  <pageSetup paperSize="9" orientation="portrait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0 "   m a s t e r = " " / > < r a n g e L i s t   s h e e t S t i d = " 9 "   m a s t e r = " " > < a r r U s e r I d   t i t l e = " :S�W2 _ 1 _ 1 "   r a n g e C r e a t o r = " "   o t h e r s A c c e s s P e r m i s s i o n = " e d i t " / > < / r a n g e L i s t > < r a n g e L i s t   s h e e t S t i d = " 3 "   m a s t e r = " " > < a r r U s e r I d   t i t l e = " :S�W2 _ 1 _ 1 "   r a n g e C r e a t o r = " "   o t h e r s A c c e s s P e r m i s s i o n = " e d i t " / > < / r a n g e L i s t > < r a n g e L i s t   s h e e t S t i d = " 4 "   m a s t e r = " " > < a r r U s e r I d   t i t l e = " :S�W2 _ 1 _ 1 "   r a n g e C r e a t o r = " "   o t h e r s A c c e s s P e r m i s s i o n = " e d i t " / > < / r a n g e L i s t > < r a n g e L i s t   s h e e t S t i d = " 5 "   m a s t e r = " " > < a r r U s e r I d   t i t l e = " :S�W2 _ 1 _ 1 "   r a n g e C r e a t o r = " "   o t h e r s A c c e s s P e r m i s s i o n = " e d i t " / > < / r a n g e L i s t > < r a n g e L i s t   s h e e t S t i d = " 2 "   m a s t e r = " " > < a r r U s e r I d   t i t l e = " :S�W2 _ 1 _ 1 "   r a n g e C r e a t o r = " "   o t h e r s A c c e s s P e r m i s s i o n = " e d i t " / > < / r a n g e L i s t > < r a n g e L i s t   s h e e t S t i d = " 1 "   m a s t e r = " " > < a r r U s e r I d   t i t l e = " :S�W2 _ 1 _ 1 "   r a n g e C r e a t o r = " "   o t h e r s A c c e s s P e r m i s s i o n = " e d i t " / > < / r a n g e L i s t > < r a n g e L i s t   s h e e t S t i d = " 6 "   m a s t e r = " " > < a r r U s e r I d   t i t l e = " :S�W2 _ 1 _ 1 "   r a n g e C r e a t o r = " "   o t h e r s A c c e s s P e r m i s s i o n = " e d i t " / > < / r a n g e L i s t > < r a n g e L i s t   s h e e t S t i d = " 8 "   m a s t e r = " " > < a r r U s e r I d   t i t l e = " :S�W2 _ 1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人数分析12.08</vt:lpstr>
      <vt:lpstr>人数分析</vt:lpstr>
      <vt:lpstr>指标分配表</vt:lpstr>
      <vt:lpstr>本部</vt:lpstr>
      <vt:lpstr>所属企业副总师、副总会</vt:lpstr>
      <vt:lpstr>所属企业中层管理人员</vt:lpstr>
      <vt:lpstr>所属企业管理人员</vt:lpstr>
      <vt:lpstr>宣城发电-校招3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陈可</cp:lastModifiedBy>
  <dcterms:created xsi:type="dcterms:W3CDTF">2015-06-05T18:19:00Z</dcterms:created>
  <dcterms:modified xsi:type="dcterms:W3CDTF">2023-03-22T01:54:38Z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6ABF92144E6C4749A9F144676635A0E7</vt:lpwstr>
  </property>
</Properties>
</file>