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7" r:id="rId1"/>
  </sheets>
  <definedNames>
    <definedName name="_xlnm._FilterDatabase" localSheetId="0" hidden="1">Sheet1!$A$3:$M$3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<sst xmlns="http://schemas.openxmlformats.org/spreadsheetml/2006/main" count="503" uniqueCount="275">
  <si>
    <t>附件1</t>
  </si>
  <si>
    <t>2022年应城市基层医疗卫生专业技术人员专项公开招聘总成绩及排名</t>
  </si>
  <si>
    <t>序号</t>
  </si>
  <si>
    <t>姓名</t>
  </si>
  <si>
    <t>准考证号</t>
  </si>
  <si>
    <t>报考岗位</t>
  </si>
  <si>
    <t>报考岗位
代码</t>
  </si>
  <si>
    <t>招考单位名称</t>
  </si>
  <si>
    <t>岗位
计划数</t>
  </si>
  <si>
    <t>笔试成绩</t>
  </si>
  <si>
    <t>折算成绩
（40%折算）</t>
  </si>
  <si>
    <t>面试成绩</t>
  </si>
  <si>
    <t>折算成绩
（60%折算）</t>
  </si>
  <si>
    <t>综合成绩</t>
  </si>
  <si>
    <t>排名</t>
  </si>
  <si>
    <t>备注</t>
  </si>
  <si>
    <t>叶鹏</t>
  </si>
  <si>
    <t>0720112</t>
  </si>
  <si>
    <t>临床医生</t>
  </si>
  <si>
    <t>2022I0072</t>
  </si>
  <si>
    <t>应城市蒲阳医院</t>
  </si>
  <si>
    <t>刘成</t>
  </si>
  <si>
    <t>0720111</t>
  </si>
  <si>
    <t>杨婉莹</t>
  </si>
  <si>
    <t>0730101</t>
  </si>
  <si>
    <t>口腔医生</t>
  </si>
  <si>
    <t>2022I0073</t>
  </si>
  <si>
    <t>陈川</t>
  </si>
  <si>
    <t>0730102</t>
  </si>
  <si>
    <t>王茜</t>
  </si>
  <si>
    <t>0730103</t>
  </si>
  <si>
    <t>杨潘贤</t>
  </si>
  <si>
    <t>0740217</t>
  </si>
  <si>
    <t>护士</t>
  </si>
  <si>
    <t>2022I0074</t>
  </si>
  <si>
    <t>陈寒</t>
  </si>
  <si>
    <t>0740219</t>
  </si>
  <si>
    <t>胡敏</t>
  </si>
  <si>
    <t>0740216</t>
  </si>
  <si>
    <t>熊季</t>
  </si>
  <si>
    <t>0740218</t>
  </si>
  <si>
    <t>刘田</t>
  </si>
  <si>
    <t>0740221</t>
  </si>
  <si>
    <t>王雨晴</t>
  </si>
  <si>
    <t>0740220</t>
  </si>
  <si>
    <t>张雨微</t>
  </si>
  <si>
    <t>0750303</t>
  </si>
  <si>
    <t>影像技师</t>
  </si>
  <si>
    <t>2022I0075</t>
  </si>
  <si>
    <t>杨小鹏</t>
  </si>
  <si>
    <t>0760113</t>
  </si>
  <si>
    <t>2022I0076</t>
  </si>
  <si>
    <t>应城市长江埠街道办事处卫生院</t>
  </si>
  <si>
    <t>周瑜</t>
  </si>
  <si>
    <t>0760115</t>
  </si>
  <si>
    <t>戈懿立</t>
  </si>
  <si>
    <t>0760114</t>
  </si>
  <si>
    <t>缺考</t>
  </si>
  <si>
    <t>徐婷</t>
  </si>
  <si>
    <t>0770210</t>
  </si>
  <si>
    <t>2022I0077</t>
  </si>
  <si>
    <t>杨诗敏</t>
  </si>
  <si>
    <t>0770211</t>
  </si>
  <si>
    <t>易芬</t>
  </si>
  <si>
    <t>0770212</t>
  </si>
  <si>
    <t>李峰</t>
  </si>
  <si>
    <t>0780105</t>
  </si>
  <si>
    <t>药剂师</t>
  </si>
  <si>
    <t>2022I0078</t>
  </si>
  <si>
    <t>樊小红</t>
  </si>
  <si>
    <t>0780104</t>
  </si>
  <si>
    <t>喻彪</t>
  </si>
  <si>
    <t>0790304</t>
  </si>
  <si>
    <t>2022I0079</t>
  </si>
  <si>
    <t>沈启飞</t>
  </si>
  <si>
    <t>0800116</t>
  </si>
  <si>
    <t>2022I0080</t>
  </si>
  <si>
    <t>应城市东马坊街道办事处卫生院</t>
  </si>
  <si>
    <t>程伟</t>
  </si>
  <si>
    <t>0810205</t>
  </si>
  <si>
    <t>2022I0081</t>
  </si>
  <si>
    <t>曾佳琪</t>
  </si>
  <si>
    <t>0810207</t>
  </si>
  <si>
    <t>刘婧</t>
  </si>
  <si>
    <t>0810209</t>
  </si>
  <si>
    <t>代凤平</t>
  </si>
  <si>
    <t>0810204</t>
  </si>
  <si>
    <t>曹西</t>
  </si>
  <si>
    <t>0810206</t>
  </si>
  <si>
    <t>王梦怡</t>
  </si>
  <si>
    <t>0810208</t>
  </si>
  <si>
    <t>汪秀峰</t>
  </si>
  <si>
    <t>0820117</t>
  </si>
  <si>
    <t>2022I0082</t>
  </si>
  <si>
    <t>应城市郎君镇卫生院</t>
  </si>
  <si>
    <t>胡蝶</t>
  </si>
  <si>
    <t>0830202</t>
  </si>
  <si>
    <t>2022I0083</t>
  </si>
  <si>
    <t>刘瑞琪</t>
  </si>
  <si>
    <t>0830203</t>
  </si>
  <si>
    <t>陈慧</t>
  </si>
  <si>
    <t>0830201</t>
  </si>
  <si>
    <t>华厚松</t>
  </si>
  <si>
    <t>0840118</t>
  </si>
  <si>
    <t>2022I0084</t>
  </si>
  <si>
    <t>应城市三合镇卫生院</t>
  </si>
  <si>
    <t>左思思</t>
  </si>
  <si>
    <t>0850323</t>
  </si>
  <si>
    <t>2022I0085</t>
  </si>
  <si>
    <t>陈诗雨</t>
  </si>
  <si>
    <t>0850321</t>
  </si>
  <si>
    <t>刘梦婷</t>
  </si>
  <si>
    <t>0850322</t>
  </si>
  <si>
    <t>许俊</t>
  </si>
  <si>
    <t>0860119</t>
  </si>
  <si>
    <t>2022I0086</t>
  </si>
  <si>
    <t>应城市四里棚街道办事处卫生院</t>
  </si>
  <si>
    <t>杨小兰</t>
  </si>
  <si>
    <t>0870226</t>
  </si>
  <si>
    <t>2022I0087</t>
  </si>
  <si>
    <t>刘琳英</t>
  </si>
  <si>
    <t>0870225</t>
  </si>
  <si>
    <t>田丽</t>
  </si>
  <si>
    <t>0870227</t>
  </si>
  <si>
    <t>刘丽红</t>
  </si>
  <si>
    <t>0870228</t>
  </si>
  <si>
    <t>陈敏</t>
  </si>
  <si>
    <t>0870229</t>
  </si>
  <si>
    <t>谢丽文</t>
  </si>
  <si>
    <t>0870230</t>
  </si>
  <si>
    <t>陈大龙</t>
  </si>
  <si>
    <t>0880120</t>
  </si>
  <si>
    <t>2022I0088</t>
  </si>
  <si>
    <t>应城市城北街道办事处卫生院</t>
  </si>
  <si>
    <t>陈梦</t>
  </si>
  <si>
    <t>0890313</t>
  </si>
  <si>
    <t>2022I0089</t>
  </si>
  <si>
    <t>唐莹</t>
  </si>
  <si>
    <t>0890314</t>
  </si>
  <si>
    <t>徐军红</t>
  </si>
  <si>
    <t>0900106</t>
  </si>
  <si>
    <t>2022I0090</t>
  </si>
  <si>
    <t>祁劲松</t>
  </si>
  <si>
    <t>0900107</t>
  </si>
  <si>
    <t>胡强</t>
  </si>
  <si>
    <t>0900108</t>
  </si>
  <si>
    <t>镇冬冬</t>
  </si>
  <si>
    <t>0910121</t>
  </si>
  <si>
    <t>2022I0091</t>
  </si>
  <si>
    <t>应城市杨河镇中心卫生院</t>
  </si>
  <si>
    <t>陈雅兰</t>
  </si>
  <si>
    <t>0920319</t>
  </si>
  <si>
    <t>2022I0092</t>
  </si>
  <si>
    <t>李兰香</t>
  </si>
  <si>
    <t>0920318</t>
  </si>
  <si>
    <t>曹小丽</t>
  </si>
  <si>
    <t>0920320</t>
  </si>
  <si>
    <t>彭威</t>
  </si>
  <si>
    <t>0930306</t>
  </si>
  <si>
    <t>检验技师</t>
  </si>
  <si>
    <t>2022I0093</t>
  </si>
  <si>
    <t>朱琳</t>
  </si>
  <si>
    <t>0940301</t>
  </si>
  <si>
    <t>康复技师</t>
  </si>
  <si>
    <t>2022I0094</t>
  </si>
  <si>
    <t>王丰</t>
  </si>
  <si>
    <t>0940302</t>
  </si>
  <si>
    <t>0960317</t>
  </si>
  <si>
    <t>2022I0096</t>
  </si>
  <si>
    <t>应城市杨河镇巡检卫生院</t>
  </si>
  <si>
    <t>王芳</t>
  </si>
  <si>
    <t>0980315</t>
  </si>
  <si>
    <t>2022I0098</t>
  </si>
  <si>
    <t>应城市田店镇卫生院</t>
  </si>
  <si>
    <t>阮琴</t>
  </si>
  <si>
    <t>0980316</t>
  </si>
  <si>
    <t>喻志前</t>
  </si>
  <si>
    <t>0990122</t>
  </si>
  <si>
    <t>2022I0099</t>
  </si>
  <si>
    <t>应城市黄滩镇卫生院</t>
  </si>
  <si>
    <t>付卫华</t>
  </si>
  <si>
    <t>0990123</t>
  </si>
  <si>
    <t>余慧萍</t>
  </si>
  <si>
    <t>0990124</t>
  </si>
  <si>
    <t>廖文娟</t>
  </si>
  <si>
    <t>1000324</t>
  </si>
  <si>
    <t>2022I0100</t>
  </si>
  <si>
    <t>宁丽丽</t>
  </si>
  <si>
    <t>1000325</t>
  </si>
  <si>
    <t>周瑾</t>
  </si>
  <si>
    <t>1000326</t>
  </si>
  <si>
    <t>艾超君</t>
  </si>
  <si>
    <t>1010305</t>
  </si>
  <si>
    <t>2022I0101</t>
  </si>
  <si>
    <t>2022I0102</t>
  </si>
  <si>
    <t>应城市天鹅镇卫生院</t>
  </si>
  <si>
    <t>彭浩</t>
  </si>
  <si>
    <t>1040125</t>
  </si>
  <si>
    <t>2022I0104</t>
  </si>
  <si>
    <t>应城市陈河镇中心卫生院</t>
  </si>
  <si>
    <t>李黎</t>
  </si>
  <si>
    <t>1050327</t>
  </si>
  <si>
    <t>2022I0105</t>
  </si>
  <si>
    <t>高满</t>
  </si>
  <si>
    <t>1050328</t>
  </si>
  <si>
    <t>陶菁萍</t>
  </si>
  <si>
    <t>1050329</t>
  </si>
  <si>
    <t>朱继勇</t>
  </si>
  <si>
    <t>1060126</t>
  </si>
  <si>
    <t>2022I0106</t>
  </si>
  <si>
    <t>应城市义和镇卫生院</t>
  </si>
  <si>
    <t>丁梦琴</t>
  </si>
  <si>
    <t>1070311</t>
  </si>
  <si>
    <t>2022I0107</t>
  </si>
  <si>
    <t>何喻容</t>
  </si>
  <si>
    <t>1080307</t>
  </si>
  <si>
    <t>2022I0108</t>
  </si>
  <si>
    <t>万涛</t>
  </si>
  <si>
    <t>1090127</t>
  </si>
  <si>
    <t>2022I0109</t>
  </si>
  <si>
    <t>应城市杨岭镇中心卫生院</t>
  </si>
  <si>
    <t>岑艳</t>
  </si>
  <si>
    <t>1100330</t>
  </si>
  <si>
    <t>2022I0110</t>
  </si>
  <si>
    <t>王莉莉</t>
  </si>
  <si>
    <t>1100331</t>
  </si>
  <si>
    <t>陶依</t>
  </si>
  <si>
    <t>1100332</t>
  </si>
  <si>
    <t>徐丹</t>
  </si>
  <si>
    <t>1100333</t>
  </si>
  <si>
    <t>张一琴</t>
  </si>
  <si>
    <t>1120312</t>
  </si>
  <si>
    <t>2022I0112</t>
  </si>
  <si>
    <t>应城市汤池镇卫生院</t>
  </si>
  <si>
    <t>陈欣</t>
  </si>
  <si>
    <t>1130128</t>
  </si>
  <si>
    <t>2022I0113</t>
  </si>
  <si>
    <t>凡天怡</t>
  </si>
  <si>
    <t>1140130</t>
  </si>
  <si>
    <t>2022I0114</t>
  </si>
  <si>
    <t>罗晓</t>
  </si>
  <si>
    <t>1140129</t>
  </si>
  <si>
    <t>杨熠威</t>
  </si>
  <si>
    <t>1140131</t>
  </si>
  <si>
    <t>程子文</t>
  </si>
  <si>
    <t>1150224</t>
  </si>
  <si>
    <t>2022I0115</t>
  </si>
  <si>
    <t>邱慧荣</t>
  </si>
  <si>
    <t>1150222</t>
  </si>
  <si>
    <t>龚蓓</t>
  </si>
  <si>
    <t>1150223</t>
  </si>
  <si>
    <t>杨露</t>
  </si>
  <si>
    <t>1160213</t>
  </si>
  <si>
    <t>2022I0116</t>
  </si>
  <si>
    <t>肖凯琴</t>
  </si>
  <si>
    <t>1160214</t>
  </si>
  <si>
    <t>蔡慧</t>
  </si>
  <si>
    <t>1160215</t>
  </si>
  <si>
    <t>艾天娇</t>
  </si>
  <si>
    <t>1170232</t>
  </si>
  <si>
    <t>2022I0117</t>
  </si>
  <si>
    <t>陈玉丹</t>
  </si>
  <si>
    <t>1170231</t>
  </si>
  <si>
    <t>陶思晨</t>
  </si>
  <si>
    <t>1170233</t>
  </si>
  <si>
    <t>王彦彦</t>
  </si>
  <si>
    <t>1180309</t>
  </si>
  <si>
    <t>2022I0118</t>
  </si>
  <si>
    <t>李杰检</t>
  </si>
  <si>
    <t>1180308</t>
  </si>
  <si>
    <t>左薇</t>
  </si>
  <si>
    <t>1190110</t>
  </si>
  <si>
    <t>2022I0119</t>
  </si>
  <si>
    <t>涂袁</t>
  </si>
  <si>
    <t>1190109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</si>
</sst>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6"/>
      <color indexed="8"/>
      <name val="华文中宋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0"/>
  <sheetViews>
    <sheetView tabSelected="1" topLeftCell="A66" workbookViewId="0">
      <selection activeCell="A83" sqref="$A83:$XFD83"/>
    </sheetView>
  </sheetViews>
  <sheetFormatPr defaultColWidth="9" defaultRowHeight="13.5"/>
  <cols>
    <col min="1" max="1" width="3.875" style="2" customWidth="1"/>
    <col min="2" max="2" width="9" style="2"/>
    <col min="3" max="3" width="9" style="2" customWidth="1"/>
    <col min="4" max="4" width="9" style="2"/>
    <col min="5" max="5" width="10.125" style="2" customWidth="1"/>
    <col min="6" max="6" width="31.2083333333333" style="2" customWidth="1"/>
    <col min="7" max="7" width="6.25" style="2" customWidth="1"/>
    <col min="8" max="12" width="7.375" style="3" customWidth="1"/>
    <col min="13" max="13" width="5.5" style="2" customWidth="1"/>
    <col min="14" max="16384" width="9" style="2"/>
  </cols>
  <sheetData>
    <row r="1" ht="14" customHeight="1" spans="1:2">
      <c r="A1" s="4" t="s">
        <v>0</v>
      </c>
      <c r="B1" s="4"/>
    </row>
    <row r="2" ht="42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7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6" t="s">
        <v>14</v>
      </c>
      <c r="N3" s="10" t="s">
        <v>15</v>
      </c>
    </row>
    <row r="4" spans="1:14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>
        <v>2</v>
      </c>
      <c r="H4" s="9">
        <v>71.5</v>
      </c>
      <c r="I4" s="9">
        <f t="shared" ref="I4:I67" si="0">H4*0.4</f>
        <v>28.6</v>
      </c>
      <c r="J4" s="11">
        <v>76.5</v>
      </c>
      <c r="K4" s="9">
        <f t="shared" ref="K4:K67" si="1">J4*0.6</f>
        <v>45.9</v>
      </c>
      <c r="L4" s="9">
        <f t="shared" ref="L4:L67" si="2">I4+K4</f>
        <v>74.5</v>
      </c>
      <c r="M4" s="12">
        <f>RANK(L4,$L$4:$L$5)</f>
        <v>1</v>
      </c>
      <c r="N4" s="13"/>
    </row>
    <row r="5" spans="1:14">
      <c r="A5" s="8">
        <v>2</v>
      </c>
      <c r="B5" s="8" t="s">
        <v>21</v>
      </c>
      <c r="C5" s="8" t="s">
        <v>22</v>
      </c>
      <c r="D5" s="8" t="s">
        <v>18</v>
      </c>
      <c r="E5" s="8" t="s">
        <v>19</v>
      </c>
      <c r="F5" s="8" t="s">
        <v>20</v>
      </c>
      <c r="G5" s="8"/>
      <c r="H5" s="9">
        <v>75</v>
      </c>
      <c r="I5" s="9">
        <f t="shared" si="0"/>
        <v>30</v>
      </c>
      <c r="J5" s="11">
        <v>72.16</v>
      </c>
      <c r="K5" s="9">
        <f t="shared" si="1"/>
        <v>43.296</v>
      </c>
      <c r="L5" s="9">
        <f t="shared" si="2"/>
        <v>73.296</v>
      </c>
      <c r="M5" s="12">
        <f>RANK(L5,$L$4:$L$5)</f>
        <v>2</v>
      </c>
      <c r="N5" s="13"/>
    </row>
    <row r="6" spans="1:14">
      <c r="A6" s="8">
        <v>3</v>
      </c>
      <c r="B6" s="8" t="s">
        <v>23</v>
      </c>
      <c r="C6" s="8" t="s">
        <v>24</v>
      </c>
      <c r="D6" s="8" t="s">
        <v>25</v>
      </c>
      <c r="E6" s="8" t="s">
        <v>26</v>
      </c>
      <c r="F6" s="8" t="s">
        <v>20</v>
      </c>
      <c r="G6" s="8">
        <v>1</v>
      </c>
      <c r="H6" s="9">
        <v>65.8333333333333</v>
      </c>
      <c r="I6" s="9">
        <f t="shared" si="0"/>
        <v>26.3333333333333</v>
      </c>
      <c r="J6" s="11">
        <v>80.84</v>
      </c>
      <c r="K6" s="9">
        <f t="shared" si="1"/>
        <v>48.504</v>
      </c>
      <c r="L6" s="9">
        <f t="shared" si="2"/>
        <v>74.8373333333333</v>
      </c>
      <c r="M6" s="12">
        <f t="shared" ref="M6:M8" si="3">RANK(L6,$L$6:$L$8)</f>
        <v>1</v>
      </c>
      <c r="N6" s="13"/>
    </row>
    <row r="7" spans="1:14">
      <c r="A7" s="8">
        <v>4</v>
      </c>
      <c r="B7" s="8" t="s">
        <v>27</v>
      </c>
      <c r="C7" s="8" t="s">
        <v>28</v>
      </c>
      <c r="D7" s="8" t="s">
        <v>25</v>
      </c>
      <c r="E7" s="8" t="s">
        <v>26</v>
      </c>
      <c r="F7" s="8" t="s">
        <v>20</v>
      </c>
      <c r="G7" s="8"/>
      <c r="H7" s="9">
        <v>63.3333333333333</v>
      </c>
      <c r="I7" s="9">
        <f t="shared" si="0"/>
        <v>25.3333333333333</v>
      </c>
      <c r="J7" s="11">
        <v>79.08</v>
      </c>
      <c r="K7" s="9">
        <f t="shared" si="1"/>
        <v>47.448</v>
      </c>
      <c r="L7" s="9">
        <f t="shared" si="2"/>
        <v>72.7813333333333</v>
      </c>
      <c r="M7" s="12">
        <f t="shared" si="3"/>
        <v>2</v>
      </c>
      <c r="N7" s="13"/>
    </row>
    <row r="8" spans="1:14">
      <c r="A8" s="8">
        <v>5</v>
      </c>
      <c r="B8" s="8" t="s">
        <v>29</v>
      </c>
      <c r="C8" s="8" t="s">
        <v>30</v>
      </c>
      <c r="D8" s="8" t="s">
        <v>25</v>
      </c>
      <c r="E8" s="8" t="s">
        <v>26</v>
      </c>
      <c r="F8" s="8" t="s">
        <v>20</v>
      </c>
      <c r="G8" s="8"/>
      <c r="H8" s="9">
        <v>62.8333333333333</v>
      </c>
      <c r="I8" s="9">
        <f t="shared" si="0"/>
        <v>25.1333333333333</v>
      </c>
      <c r="J8" s="11">
        <v>72.66</v>
      </c>
      <c r="K8" s="9">
        <f t="shared" si="1"/>
        <v>43.596</v>
      </c>
      <c r="L8" s="9">
        <f t="shared" si="2"/>
        <v>68.7293333333333</v>
      </c>
      <c r="M8" s="12">
        <f t="shared" si="3"/>
        <v>3</v>
      </c>
      <c r="N8" s="13"/>
    </row>
    <row r="9" spans="1:14">
      <c r="A9" s="8">
        <v>6</v>
      </c>
      <c r="B9" s="8" t="s">
        <v>31</v>
      </c>
      <c r="C9" s="8" t="s">
        <v>32</v>
      </c>
      <c r="D9" s="8" t="s">
        <v>33</v>
      </c>
      <c r="E9" s="8" t="s">
        <v>34</v>
      </c>
      <c r="F9" s="8" t="s">
        <v>20</v>
      </c>
      <c r="G9" s="8">
        <v>2</v>
      </c>
      <c r="H9" s="9">
        <v>67.6666666666667</v>
      </c>
      <c r="I9" s="9">
        <f t="shared" si="0"/>
        <v>27.0666666666667</v>
      </c>
      <c r="J9" s="11">
        <v>86.24</v>
      </c>
      <c r="K9" s="9">
        <f t="shared" si="1"/>
        <v>51.744</v>
      </c>
      <c r="L9" s="9">
        <f t="shared" si="2"/>
        <v>78.8106666666667</v>
      </c>
      <c r="M9" s="12">
        <f t="shared" ref="M9:M14" si="4">RANK(L9,$L$9:$L$14)</f>
        <v>1</v>
      </c>
      <c r="N9" s="13"/>
    </row>
    <row r="10" spans="1:14">
      <c r="A10" s="8">
        <v>7</v>
      </c>
      <c r="B10" s="8" t="s">
        <v>35</v>
      </c>
      <c r="C10" s="8" t="s">
        <v>36</v>
      </c>
      <c r="D10" s="8" t="s">
        <v>33</v>
      </c>
      <c r="E10" s="8" t="s">
        <v>34</v>
      </c>
      <c r="F10" s="8" t="s">
        <v>20</v>
      </c>
      <c r="G10" s="8"/>
      <c r="H10" s="9">
        <v>63.5</v>
      </c>
      <c r="I10" s="9">
        <f t="shared" si="0"/>
        <v>25.4</v>
      </c>
      <c r="J10" s="11">
        <v>83.12</v>
      </c>
      <c r="K10" s="9">
        <f t="shared" si="1"/>
        <v>49.872</v>
      </c>
      <c r="L10" s="9">
        <f t="shared" si="2"/>
        <v>75.272</v>
      </c>
      <c r="M10" s="12">
        <f t="shared" si="4"/>
        <v>2</v>
      </c>
      <c r="N10" s="13"/>
    </row>
    <row r="11" spans="1:14">
      <c r="A11" s="8">
        <v>8</v>
      </c>
      <c r="B11" s="8" t="s">
        <v>37</v>
      </c>
      <c r="C11" s="8" t="s">
        <v>38</v>
      </c>
      <c r="D11" s="8" t="s">
        <v>33</v>
      </c>
      <c r="E11" s="8" t="s">
        <v>34</v>
      </c>
      <c r="F11" s="8" t="s">
        <v>20</v>
      </c>
      <c r="G11" s="8"/>
      <c r="H11" s="9">
        <v>68.1666666666667</v>
      </c>
      <c r="I11" s="9">
        <f t="shared" si="0"/>
        <v>27.2666666666667</v>
      </c>
      <c r="J11" s="11">
        <v>76.9</v>
      </c>
      <c r="K11" s="9">
        <f t="shared" si="1"/>
        <v>46.14</v>
      </c>
      <c r="L11" s="9">
        <f t="shared" si="2"/>
        <v>73.4066666666667</v>
      </c>
      <c r="M11" s="12">
        <f t="shared" si="4"/>
        <v>3</v>
      </c>
      <c r="N11" s="13"/>
    </row>
    <row r="12" spans="1:14">
      <c r="A12" s="8">
        <v>9</v>
      </c>
      <c r="B12" s="8" t="s">
        <v>39</v>
      </c>
      <c r="C12" s="8" t="s">
        <v>40</v>
      </c>
      <c r="D12" s="8" t="s">
        <v>33</v>
      </c>
      <c r="E12" s="8" t="s">
        <v>34</v>
      </c>
      <c r="F12" s="8" t="s">
        <v>20</v>
      </c>
      <c r="G12" s="8"/>
      <c r="H12" s="9">
        <v>66.8333333333333</v>
      </c>
      <c r="I12" s="9">
        <f t="shared" si="0"/>
        <v>26.7333333333333</v>
      </c>
      <c r="J12" s="11">
        <v>77.02</v>
      </c>
      <c r="K12" s="9">
        <f t="shared" si="1"/>
        <v>46.212</v>
      </c>
      <c r="L12" s="9">
        <f t="shared" si="2"/>
        <v>72.9453333333333</v>
      </c>
      <c r="M12" s="12">
        <f t="shared" si="4"/>
        <v>4</v>
      </c>
      <c r="N12" s="13"/>
    </row>
    <row r="13" spans="1:14">
      <c r="A13" s="8">
        <v>10</v>
      </c>
      <c r="B13" s="8" t="s">
        <v>41</v>
      </c>
      <c r="C13" s="8" t="s">
        <v>42</v>
      </c>
      <c r="D13" s="8" t="s">
        <v>33</v>
      </c>
      <c r="E13" s="8" t="s">
        <v>34</v>
      </c>
      <c r="F13" s="8" t="s">
        <v>20</v>
      </c>
      <c r="G13" s="8"/>
      <c r="H13" s="9">
        <v>62.3333333333333</v>
      </c>
      <c r="I13" s="9">
        <f t="shared" si="0"/>
        <v>24.9333333333333</v>
      </c>
      <c r="J13" s="11">
        <v>77.76</v>
      </c>
      <c r="K13" s="9">
        <f t="shared" si="1"/>
        <v>46.656</v>
      </c>
      <c r="L13" s="9">
        <f t="shared" si="2"/>
        <v>71.5893333333333</v>
      </c>
      <c r="M13" s="12">
        <f t="shared" si="4"/>
        <v>5</v>
      </c>
      <c r="N13" s="13"/>
    </row>
    <row r="14" spans="1:14">
      <c r="A14" s="8">
        <v>11</v>
      </c>
      <c r="B14" s="8" t="s">
        <v>43</v>
      </c>
      <c r="C14" s="8" t="s">
        <v>44</v>
      </c>
      <c r="D14" s="8" t="s">
        <v>33</v>
      </c>
      <c r="E14" s="8" t="s">
        <v>34</v>
      </c>
      <c r="F14" s="8" t="s">
        <v>20</v>
      </c>
      <c r="G14" s="8"/>
      <c r="H14" s="9">
        <v>62.6666666666667</v>
      </c>
      <c r="I14" s="9">
        <f t="shared" si="0"/>
        <v>25.0666666666667</v>
      </c>
      <c r="J14" s="11">
        <v>65.92</v>
      </c>
      <c r="K14" s="9">
        <f t="shared" si="1"/>
        <v>39.552</v>
      </c>
      <c r="L14" s="9">
        <f t="shared" si="2"/>
        <v>64.6186666666667</v>
      </c>
      <c r="M14" s="12">
        <f t="shared" si="4"/>
        <v>6</v>
      </c>
      <c r="N14" s="13"/>
    </row>
    <row r="15" spans="1:14">
      <c r="A15" s="8">
        <v>12</v>
      </c>
      <c r="B15" s="8" t="s">
        <v>45</v>
      </c>
      <c r="C15" s="8" t="s">
        <v>46</v>
      </c>
      <c r="D15" s="8" t="s">
        <v>47</v>
      </c>
      <c r="E15" s="8" t="s">
        <v>48</v>
      </c>
      <c r="F15" s="8" t="s">
        <v>20</v>
      </c>
      <c r="G15" s="8">
        <v>1</v>
      </c>
      <c r="H15" s="9">
        <v>77</v>
      </c>
      <c r="I15" s="9">
        <f t="shared" si="0"/>
        <v>30.8</v>
      </c>
      <c r="J15" s="11">
        <v>74.7</v>
      </c>
      <c r="K15" s="9">
        <f t="shared" si="1"/>
        <v>44.82</v>
      </c>
      <c r="L15" s="9">
        <f t="shared" si="2"/>
        <v>75.62</v>
      </c>
      <c r="M15" s="12">
        <f>RANK(L15,$L$15)</f>
        <v>1</v>
      </c>
      <c r="N15" s="13"/>
    </row>
    <row r="16" spans="1:14">
      <c r="A16" s="8">
        <v>13</v>
      </c>
      <c r="B16" s="8" t="s">
        <v>49</v>
      </c>
      <c r="C16" s="8" t="s">
        <v>50</v>
      </c>
      <c r="D16" s="8" t="s">
        <v>18</v>
      </c>
      <c r="E16" s="8" t="s">
        <v>51</v>
      </c>
      <c r="F16" s="8" t="s">
        <v>52</v>
      </c>
      <c r="G16" s="8">
        <v>2</v>
      </c>
      <c r="H16" s="9">
        <v>81.8333333333333</v>
      </c>
      <c r="I16" s="9">
        <f t="shared" si="0"/>
        <v>32.7333333333333</v>
      </c>
      <c r="J16" s="11">
        <v>74.84</v>
      </c>
      <c r="K16" s="9">
        <f t="shared" si="1"/>
        <v>44.904</v>
      </c>
      <c r="L16" s="9">
        <f t="shared" si="2"/>
        <v>77.6373333333333</v>
      </c>
      <c r="M16" s="12">
        <f t="shared" ref="M16:M18" si="5">RANK(L16,$L$16:$L$18)</f>
        <v>1</v>
      </c>
      <c r="N16" s="13"/>
    </row>
    <row r="17" spans="1:14">
      <c r="A17" s="8">
        <v>14</v>
      </c>
      <c r="B17" s="8" t="s">
        <v>53</v>
      </c>
      <c r="C17" s="8" t="s">
        <v>54</v>
      </c>
      <c r="D17" s="8" t="s">
        <v>18</v>
      </c>
      <c r="E17" s="8" t="s">
        <v>51</v>
      </c>
      <c r="F17" s="8" t="s">
        <v>52</v>
      </c>
      <c r="G17" s="8"/>
      <c r="H17" s="9">
        <v>68.5</v>
      </c>
      <c r="I17" s="9">
        <f t="shared" si="0"/>
        <v>27.4</v>
      </c>
      <c r="J17" s="11">
        <v>76.02</v>
      </c>
      <c r="K17" s="9">
        <f t="shared" si="1"/>
        <v>45.612</v>
      </c>
      <c r="L17" s="9">
        <f t="shared" si="2"/>
        <v>73.012</v>
      </c>
      <c r="M17" s="12">
        <f t="shared" si="5"/>
        <v>2</v>
      </c>
      <c r="N17" s="13"/>
    </row>
    <row r="18" spans="1:14">
      <c r="A18" s="8">
        <v>15</v>
      </c>
      <c r="B18" s="8" t="s">
        <v>55</v>
      </c>
      <c r="C18" s="8" t="s">
        <v>56</v>
      </c>
      <c r="D18" s="8" t="s">
        <v>18</v>
      </c>
      <c r="E18" s="8" t="s">
        <v>51</v>
      </c>
      <c r="F18" s="8" t="s">
        <v>52</v>
      </c>
      <c r="G18" s="8"/>
      <c r="H18" s="9">
        <v>76.3333333333333</v>
      </c>
      <c r="I18" s="9">
        <f t="shared" si="0"/>
        <v>30.5333333333333</v>
      </c>
      <c r="J18" s="11"/>
      <c r="K18" s="9">
        <f t="shared" si="1"/>
        <v>0</v>
      </c>
      <c r="L18" s="9">
        <f t="shared" si="2"/>
        <v>30.5333333333333</v>
      </c>
      <c r="M18" s="12">
        <f t="shared" si="5"/>
        <v>3</v>
      </c>
      <c r="N18" s="13" t="s">
        <v>57</v>
      </c>
    </row>
    <row r="19" spans="1:14">
      <c r="A19" s="8">
        <v>16</v>
      </c>
      <c r="B19" s="8" t="s">
        <v>58</v>
      </c>
      <c r="C19" s="8" t="s">
        <v>59</v>
      </c>
      <c r="D19" s="8" t="s">
        <v>33</v>
      </c>
      <c r="E19" s="8" t="s">
        <v>60</v>
      </c>
      <c r="F19" s="8" t="s">
        <v>52</v>
      </c>
      <c r="G19" s="8">
        <v>1</v>
      </c>
      <c r="H19" s="9">
        <v>73.3333333333333</v>
      </c>
      <c r="I19" s="9">
        <f t="shared" si="0"/>
        <v>29.3333333333333</v>
      </c>
      <c r="J19" s="11">
        <v>83.14</v>
      </c>
      <c r="K19" s="9">
        <f t="shared" si="1"/>
        <v>49.884</v>
      </c>
      <c r="L19" s="9">
        <f t="shared" si="2"/>
        <v>79.2173333333333</v>
      </c>
      <c r="M19" s="12">
        <f t="shared" ref="M19:M21" si="6">RANK(L19,$L$19:$L$21)</f>
        <v>1</v>
      </c>
      <c r="N19" s="13"/>
    </row>
    <row r="20" spans="1:14">
      <c r="A20" s="8">
        <v>17</v>
      </c>
      <c r="B20" s="8" t="s">
        <v>61</v>
      </c>
      <c r="C20" s="8" t="s">
        <v>62</v>
      </c>
      <c r="D20" s="8" t="s">
        <v>33</v>
      </c>
      <c r="E20" s="8" t="s">
        <v>60</v>
      </c>
      <c r="F20" s="8" t="s">
        <v>52</v>
      </c>
      <c r="G20" s="8"/>
      <c r="H20" s="9">
        <v>72.1666666666667</v>
      </c>
      <c r="I20" s="9">
        <f t="shared" si="0"/>
        <v>28.8666666666667</v>
      </c>
      <c r="J20" s="11">
        <v>78.96</v>
      </c>
      <c r="K20" s="9">
        <f t="shared" si="1"/>
        <v>47.376</v>
      </c>
      <c r="L20" s="9">
        <f t="shared" si="2"/>
        <v>76.2426666666667</v>
      </c>
      <c r="M20" s="12">
        <f t="shared" si="6"/>
        <v>2</v>
      </c>
      <c r="N20" s="13"/>
    </row>
    <row r="21" spans="1:14">
      <c r="A21" s="8">
        <v>18</v>
      </c>
      <c r="B21" s="8" t="s">
        <v>63</v>
      </c>
      <c r="C21" s="8" t="s">
        <v>64</v>
      </c>
      <c r="D21" s="8" t="s">
        <v>33</v>
      </c>
      <c r="E21" s="8" t="s">
        <v>60</v>
      </c>
      <c r="F21" s="8" t="s">
        <v>52</v>
      </c>
      <c r="G21" s="8"/>
      <c r="H21" s="9">
        <v>67.3333333333333</v>
      </c>
      <c r="I21" s="9">
        <f t="shared" si="0"/>
        <v>26.9333333333333</v>
      </c>
      <c r="J21" s="11">
        <v>79.36</v>
      </c>
      <c r="K21" s="9">
        <f t="shared" si="1"/>
        <v>47.616</v>
      </c>
      <c r="L21" s="9">
        <f t="shared" si="2"/>
        <v>74.5493333333333</v>
      </c>
      <c r="M21" s="12">
        <f t="shared" si="6"/>
        <v>3</v>
      </c>
      <c r="N21" s="13"/>
    </row>
    <row r="22" spans="1:14">
      <c r="A22" s="8">
        <v>19</v>
      </c>
      <c r="B22" s="8" t="s">
        <v>65</v>
      </c>
      <c r="C22" s="8" t="s">
        <v>66</v>
      </c>
      <c r="D22" s="8" t="s">
        <v>67</v>
      </c>
      <c r="E22" s="8" t="s">
        <v>68</v>
      </c>
      <c r="F22" s="8" t="s">
        <v>52</v>
      </c>
      <c r="G22" s="8">
        <v>1</v>
      </c>
      <c r="H22" s="9">
        <v>66.8333333333333</v>
      </c>
      <c r="I22" s="9">
        <f t="shared" si="0"/>
        <v>26.7333333333333</v>
      </c>
      <c r="J22" s="11">
        <v>77.88</v>
      </c>
      <c r="K22" s="9">
        <f t="shared" si="1"/>
        <v>46.728</v>
      </c>
      <c r="L22" s="9">
        <f t="shared" si="2"/>
        <v>73.4613333333333</v>
      </c>
      <c r="M22" s="12">
        <f>RANK(L22,$L$22:$L$23)</f>
        <v>1</v>
      </c>
      <c r="N22" s="13"/>
    </row>
    <row r="23" spans="1:14">
      <c r="A23" s="8">
        <v>20</v>
      </c>
      <c r="B23" s="8" t="s">
        <v>69</v>
      </c>
      <c r="C23" s="8" t="s">
        <v>70</v>
      </c>
      <c r="D23" s="8" t="s">
        <v>67</v>
      </c>
      <c r="E23" s="8" t="s">
        <v>68</v>
      </c>
      <c r="F23" s="8" t="s">
        <v>52</v>
      </c>
      <c r="G23" s="8"/>
      <c r="H23" s="9">
        <v>70.5</v>
      </c>
      <c r="I23" s="9">
        <f t="shared" si="0"/>
        <v>28.2</v>
      </c>
      <c r="J23" s="11">
        <v>72.82</v>
      </c>
      <c r="K23" s="9">
        <f t="shared" si="1"/>
        <v>43.692</v>
      </c>
      <c r="L23" s="9">
        <f t="shared" si="2"/>
        <v>71.892</v>
      </c>
      <c r="M23" s="12">
        <f>RANK(L23,$L$22:$L$23)</f>
        <v>2</v>
      </c>
      <c r="N23" s="13"/>
    </row>
    <row r="24" spans="1:14">
      <c r="A24" s="8">
        <v>21</v>
      </c>
      <c r="B24" s="8" t="s">
        <v>71</v>
      </c>
      <c r="C24" s="8" t="s">
        <v>72</v>
      </c>
      <c r="D24" s="8" t="s">
        <v>47</v>
      </c>
      <c r="E24" s="8" t="s">
        <v>73</v>
      </c>
      <c r="F24" s="8" t="s">
        <v>52</v>
      </c>
      <c r="G24" s="8">
        <v>1</v>
      </c>
      <c r="H24" s="9">
        <v>73.5</v>
      </c>
      <c r="I24" s="9">
        <f t="shared" si="0"/>
        <v>29.4</v>
      </c>
      <c r="J24" s="11">
        <v>83.54</v>
      </c>
      <c r="K24" s="9">
        <f t="shared" si="1"/>
        <v>50.124</v>
      </c>
      <c r="L24" s="9">
        <f t="shared" si="2"/>
        <v>79.524</v>
      </c>
      <c r="M24" s="12">
        <f>RANK(L24,$L$24)</f>
        <v>1</v>
      </c>
      <c r="N24" s="13"/>
    </row>
    <row r="25" spans="1:14">
      <c r="A25" s="8">
        <v>22</v>
      </c>
      <c r="B25" s="8" t="s">
        <v>74</v>
      </c>
      <c r="C25" s="8" t="s">
        <v>75</v>
      </c>
      <c r="D25" s="8" t="s">
        <v>18</v>
      </c>
      <c r="E25" s="8" t="s">
        <v>76</v>
      </c>
      <c r="F25" s="8" t="s">
        <v>77</v>
      </c>
      <c r="G25" s="8">
        <v>1</v>
      </c>
      <c r="H25" s="9">
        <v>63</v>
      </c>
      <c r="I25" s="9">
        <f t="shared" si="0"/>
        <v>25.2</v>
      </c>
      <c r="J25" s="11">
        <v>68.56</v>
      </c>
      <c r="K25" s="9">
        <f t="shared" si="1"/>
        <v>41.136</v>
      </c>
      <c r="L25" s="9">
        <f t="shared" si="2"/>
        <v>66.336</v>
      </c>
      <c r="M25" s="12">
        <f>RANK(L25,$L$25)</f>
        <v>1</v>
      </c>
      <c r="N25" s="13"/>
    </row>
    <row r="26" spans="1:14">
      <c r="A26" s="8">
        <v>23</v>
      </c>
      <c r="B26" s="8" t="s">
        <v>78</v>
      </c>
      <c r="C26" s="8" t="s">
        <v>79</v>
      </c>
      <c r="D26" s="8" t="s">
        <v>33</v>
      </c>
      <c r="E26" s="8" t="s">
        <v>80</v>
      </c>
      <c r="F26" s="8" t="s">
        <v>77</v>
      </c>
      <c r="G26" s="8">
        <v>2</v>
      </c>
      <c r="H26" s="9">
        <v>69.6666666666667</v>
      </c>
      <c r="I26" s="9">
        <f t="shared" si="0"/>
        <v>27.8666666666667</v>
      </c>
      <c r="J26" s="11">
        <v>78.94</v>
      </c>
      <c r="K26" s="9">
        <f t="shared" si="1"/>
        <v>47.364</v>
      </c>
      <c r="L26" s="9">
        <f t="shared" si="2"/>
        <v>75.2306666666667</v>
      </c>
      <c r="M26" s="12">
        <f t="shared" ref="M26:M31" si="7">RANK(L26,$L$26:$L$31)</f>
        <v>1</v>
      </c>
      <c r="N26" s="13"/>
    </row>
    <row r="27" spans="1:14">
      <c r="A27" s="8">
        <v>24</v>
      </c>
      <c r="B27" s="8" t="s">
        <v>81</v>
      </c>
      <c r="C27" s="8" t="s">
        <v>82</v>
      </c>
      <c r="D27" s="8" t="s">
        <v>33</v>
      </c>
      <c r="E27" s="8" t="s">
        <v>80</v>
      </c>
      <c r="F27" s="8" t="s">
        <v>77</v>
      </c>
      <c r="G27" s="8"/>
      <c r="H27" s="9">
        <v>65.3333333333333</v>
      </c>
      <c r="I27" s="9">
        <f t="shared" si="0"/>
        <v>26.1333333333333</v>
      </c>
      <c r="J27" s="11">
        <v>76.74</v>
      </c>
      <c r="K27" s="9">
        <f t="shared" si="1"/>
        <v>46.044</v>
      </c>
      <c r="L27" s="9">
        <f t="shared" si="2"/>
        <v>72.1773333333333</v>
      </c>
      <c r="M27" s="12">
        <f t="shared" si="7"/>
        <v>2</v>
      </c>
      <c r="N27" s="13"/>
    </row>
    <row r="28" spans="1:14">
      <c r="A28" s="8">
        <v>25</v>
      </c>
      <c r="B28" s="8" t="s">
        <v>83</v>
      </c>
      <c r="C28" s="8" t="s">
        <v>84</v>
      </c>
      <c r="D28" s="8" t="s">
        <v>33</v>
      </c>
      <c r="E28" s="8" t="s">
        <v>80</v>
      </c>
      <c r="F28" s="8" t="s">
        <v>77</v>
      </c>
      <c r="G28" s="8"/>
      <c r="H28" s="9">
        <v>60</v>
      </c>
      <c r="I28" s="9">
        <f t="shared" si="0"/>
        <v>24</v>
      </c>
      <c r="J28" s="11">
        <v>77.98</v>
      </c>
      <c r="K28" s="9">
        <f t="shared" si="1"/>
        <v>46.788</v>
      </c>
      <c r="L28" s="9">
        <f t="shared" si="2"/>
        <v>70.788</v>
      </c>
      <c r="M28" s="12">
        <f t="shared" si="7"/>
        <v>3</v>
      </c>
      <c r="N28" s="13"/>
    </row>
    <row r="29" spans="1:14">
      <c r="A29" s="8">
        <v>26</v>
      </c>
      <c r="B29" s="8" t="s">
        <v>85</v>
      </c>
      <c r="C29" s="8" t="s">
        <v>86</v>
      </c>
      <c r="D29" s="8" t="s">
        <v>33</v>
      </c>
      <c r="E29" s="8" t="s">
        <v>80</v>
      </c>
      <c r="F29" s="8" t="s">
        <v>77</v>
      </c>
      <c r="G29" s="8"/>
      <c r="H29" s="9">
        <v>70.1666666666667</v>
      </c>
      <c r="I29" s="9">
        <f t="shared" si="0"/>
        <v>28.0666666666667</v>
      </c>
      <c r="J29" s="11">
        <v>71.14</v>
      </c>
      <c r="K29" s="9">
        <f t="shared" si="1"/>
        <v>42.684</v>
      </c>
      <c r="L29" s="9">
        <f t="shared" si="2"/>
        <v>70.7506666666667</v>
      </c>
      <c r="M29" s="12">
        <f t="shared" si="7"/>
        <v>4</v>
      </c>
      <c r="N29" s="13"/>
    </row>
    <row r="30" spans="1:14">
      <c r="A30" s="8">
        <v>27</v>
      </c>
      <c r="B30" s="8" t="s">
        <v>87</v>
      </c>
      <c r="C30" s="8" t="s">
        <v>88</v>
      </c>
      <c r="D30" s="8" t="s">
        <v>33</v>
      </c>
      <c r="E30" s="8" t="s">
        <v>80</v>
      </c>
      <c r="F30" s="8" t="s">
        <v>77</v>
      </c>
      <c r="G30" s="8"/>
      <c r="H30" s="9">
        <v>67</v>
      </c>
      <c r="I30" s="9">
        <f t="shared" si="0"/>
        <v>26.8</v>
      </c>
      <c r="J30" s="11">
        <v>67.88</v>
      </c>
      <c r="K30" s="9">
        <f t="shared" si="1"/>
        <v>40.728</v>
      </c>
      <c r="L30" s="9">
        <f t="shared" si="2"/>
        <v>67.528</v>
      </c>
      <c r="M30" s="12">
        <f t="shared" si="7"/>
        <v>5</v>
      </c>
      <c r="N30" s="13"/>
    </row>
    <row r="31" spans="1:14">
      <c r="A31" s="8">
        <v>28</v>
      </c>
      <c r="B31" s="8" t="s">
        <v>89</v>
      </c>
      <c r="C31" s="8" t="s">
        <v>90</v>
      </c>
      <c r="D31" s="8" t="s">
        <v>33</v>
      </c>
      <c r="E31" s="8" t="s">
        <v>80</v>
      </c>
      <c r="F31" s="8" t="s">
        <v>77</v>
      </c>
      <c r="G31" s="8"/>
      <c r="H31" s="9">
        <v>62.3333333333333</v>
      </c>
      <c r="I31" s="9">
        <f t="shared" si="0"/>
        <v>24.9333333333333</v>
      </c>
      <c r="J31" s="11">
        <v>69.46</v>
      </c>
      <c r="K31" s="9">
        <f t="shared" si="1"/>
        <v>41.676</v>
      </c>
      <c r="L31" s="9">
        <f t="shared" si="2"/>
        <v>66.6093333333333</v>
      </c>
      <c r="M31" s="12">
        <f t="shared" si="7"/>
        <v>6</v>
      </c>
      <c r="N31" s="13"/>
    </row>
    <row r="32" spans="1:14">
      <c r="A32" s="8">
        <v>29</v>
      </c>
      <c r="B32" s="8" t="s">
        <v>91</v>
      </c>
      <c r="C32" s="8" t="s">
        <v>92</v>
      </c>
      <c r="D32" s="8" t="s">
        <v>18</v>
      </c>
      <c r="E32" s="8" t="s">
        <v>93</v>
      </c>
      <c r="F32" s="8" t="s">
        <v>94</v>
      </c>
      <c r="G32" s="8">
        <v>1</v>
      </c>
      <c r="H32" s="9">
        <v>84.6666666666667</v>
      </c>
      <c r="I32" s="9">
        <f t="shared" si="0"/>
        <v>33.8666666666667</v>
      </c>
      <c r="J32" s="11">
        <v>75.14</v>
      </c>
      <c r="K32" s="9">
        <f t="shared" si="1"/>
        <v>45.084</v>
      </c>
      <c r="L32" s="9">
        <f t="shared" si="2"/>
        <v>78.9506666666667</v>
      </c>
      <c r="M32" s="12">
        <f>RANK(L32,$L$32)</f>
        <v>1</v>
      </c>
      <c r="N32" s="13"/>
    </row>
    <row r="33" spans="1:14">
      <c r="A33" s="8">
        <v>30</v>
      </c>
      <c r="B33" s="8" t="s">
        <v>95</v>
      </c>
      <c r="C33" s="8" t="s">
        <v>96</v>
      </c>
      <c r="D33" s="8" t="s">
        <v>33</v>
      </c>
      <c r="E33" s="8" t="s">
        <v>97</v>
      </c>
      <c r="F33" s="8" t="s">
        <v>94</v>
      </c>
      <c r="G33" s="8">
        <v>1</v>
      </c>
      <c r="H33" s="9">
        <v>66.3333333333333</v>
      </c>
      <c r="I33" s="9">
        <f t="shared" si="0"/>
        <v>26.5333333333333</v>
      </c>
      <c r="J33" s="11">
        <v>80.8</v>
      </c>
      <c r="K33" s="9">
        <f t="shared" si="1"/>
        <v>48.48</v>
      </c>
      <c r="L33" s="9">
        <f t="shared" si="2"/>
        <v>75.0133333333333</v>
      </c>
      <c r="M33" s="12">
        <f t="shared" ref="M33:M35" si="8">RANK(L33,$L$33:$L$35)</f>
        <v>1</v>
      </c>
      <c r="N33" s="13"/>
    </row>
    <row r="34" spans="1:14">
      <c r="A34" s="8">
        <v>31</v>
      </c>
      <c r="B34" s="8" t="s">
        <v>98</v>
      </c>
      <c r="C34" s="8" t="s">
        <v>99</v>
      </c>
      <c r="D34" s="8" t="s">
        <v>33</v>
      </c>
      <c r="E34" s="8" t="s">
        <v>97</v>
      </c>
      <c r="F34" s="8" t="s">
        <v>94</v>
      </c>
      <c r="G34" s="8"/>
      <c r="H34" s="9">
        <v>61.8333333333333</v>
      </c>
      <c r="I34" s="9">
        <f t="shared" si="0"/>
        <v>24.7333333333333</v>
      </c>
      <c r="J34" s="11">
        <v>78.56</v>
      </c>
      <c r="K34" s="9">
        <f t="shared" si="1"/>
        <v>47.136</v>
      </c>
      <c r="L34" s="9">
        <f t="shared" si="2"/>
        <v>71.8693333333333</v>
      </c>
      <c r="M34" s="12">
        <f t="shared" si="8"/>
        <v>2</v>
      </c>
      <c r="N34" s="13"/>
    </row>
    <row r="35" spans="1:14">
      <c r="A35" s="8">
        <v>32</v>
      </c>
      <c r="B35" s="8" t="s">
        <v>100</v>
      </c>
      <c r="C35" s="8" t="s">
        <v>101</v>
      </c>
      <c r="D35" s="8" t="s">
        <v>33</v>
      </c>
      <c r="E35" s="8" t="s">
        <v>97</v>
      </c>
      <c r="F35" s="8" t="s">
        <v>94</v>
      </c>
      <c r="G35" s="8"/>
      <c r="H35" s="9">
        <v>69.3333333333333</v>
      </c>
      <c r="I35" s="9">
        <f t="shared" si="0"/>
        <v>27.7333333333333</v>
      </c>
      <c r="J35" s="11">
        <v>72.02</v>
      </c>
      <c r="K35" s="9">
        <f t="shared" si="1"/>
        <v>43.212</v>
      </c>
      <c r="L35" s="9">
        <f t="shared" si="2"/>
        <v>70.9453333333333</v>
      </c>
      <c r="M35" s="12">
        <f t="shared" si="8"/>
        <v>3</v>
      </c>
      <c r="N35" s="13"/>
    </row>
    <row r="36" spans="1:14">
      <c r="A36" s="8">
        <v>33</v>
      </c>
      <c r="B36" s="8" t="s">
        <v>102</v>
      </c>
      <c r="C36" s="8" t="s">
        <v>103</v>
      </c>
      <c r="D36" s="8" t="s">
        <v>18</v>
      </c>
      <c r="E36" s="8" t="s">
        <v>104</v>
      </c>
      <c r="F36" s="8" t="s">
        <v>105</v>
      </c>
      <c r="G36" s="8">
        <v>1</v>
      </c>
      <c r="H36" s="9">
        <v>79.1666666666667</v>
      </c>
      <c r="I36" s="9">
        <f t="shared" si="0"/>
        <v>31.6666666666667</v>
      </c>
      <c r="J36" s="11">
        <v>70.9</v>
      </c>
      <c r="K36" s="9">
        <f t="shared" si="1"/>
        <v>42.54</v>
      </c>
      <c r="L36" s="9">
        <f t="shared" si="2"/>
        <v>74.2066666666667</v>
      </c>
      <c r="M36" s="12">
        <f>RANK(L36,$L$36)</f>
        <v>1</v>
      </c>
      <c r="N36" s="13"/>
    </row>
    <row r="37" spans="1:14">
      <c r="A37" s="8">
        <v>34</v>
      </c>
      <c r="B37" s="8" t="s">
        <v>106</v>
      </c>
      <c r="C37" s="8" t="s">
        <v>107</v>
      </c>
      <c r="D37" s="8" t="s">
        <v>33</v>
      </c>
      <c r="E37" s="8" t="s">
        <v>108</v>
      </c>
      <c r="F37" s="8" t="s">
        <v>105</v>
      </c>
      <c r="G37" s="8">
        <v>1</v>
      </c>
      <c r="H37" s="9">
        <v>61.8333333333333</v>
      </c>
      <c r="I37" s="9">
        <f t="shared" si="0"/>
        <v>24.7333333333333</v>
      </c>
      <c r="J37" s="11">
        <v>76.12</v>
      </c>
      <c r="K37" s="9">
        <f t="shared" si="1"/>
        <v>45.672</v>
      </c>
      <c r="L37" s="9">
        <f t="shared" si="2"/>
        <v>70.4053333333333</v>
      </c>
      <c r="M37" s="12">
        <f t="shared" ref="M37:M39" si="9">RANK(L37,$L$37:$L$39)</f>
        <v>1</v>
      </c>
      <c r="N37" s="13"/>
    </row>
    <row r="38" spans="1:14">
      <c r="A38" s="8">
        <v>35</v>
      </c>
      <c r="B38" s="8" t="s">
        <v>109</v>
      </c>
      <c r="C38" s="8" t="s">
        <v>110</v>
      </c>
      <c r="D38" s="8" t="s">
        <v>33</v>
      </c>
      <c r="E38" s="8" t="s">
        <v>108</v>
      </c>
      <c r="F38" s="8" t="s">
        <v>105</v>
      </c>
      <c r="G38" s="8"/>
      <c r="H38" s="9">
        <v>64.8333333333333</v>
      </c>
      <c r="I38" s="9">
        <f t="shared" si="0"/>
        <v>25.9333333333333</v>
      </c>
      <c r="J38" s="11">
        <v>71.9</v>
      </c>
      <c r="K38" s="9">
        <f t="shared" si="1"/>
        <v>43.14</v>
      </c>
      <c r="L38" s="9">
        <f t="shared" si="2"/>
        <v>69.0733333333333</v>
      </c>
      <c r="M38" s="12">
        <f t="shared" si="9"/>
        <v>2</v>
      </c>
      <c r="N38" s="13"/>
    </row>
    <row r="39" spans="1:14">
      <c r="A39" s="8">
        <v>36</v>
      </c>
      <c r="B39" s="8" t="s">
        <v>111</v>
      </c>
      <c r="C39" s="8" t="s">
        <v>112</v>
      </c>
      <c r="D39" s="8" t="s">
        <v>33</v>
      </c>
      <c r="E39" s="8" t="s">
        <v>108</v>
      </c>
      <c r="F39" s="8" t="s">
        <v>105</v>
      </c>
      <c r="G39" s="8"/>
      <c r="H39" s="9">
        <v>63.3333333333333</v>
      </c>
      <c r="I39" s="9">
        <f t="shared" si="0"/>
        <v>25.3333333333333</v>
      </c>
      <c r="J39" s="11">
        <v>70.4</v>
      </c>
      <c r="K39" s="9">
        <f t="shared" si="1"/>
        <v>42.24</v>
      </c>
      <c r="L39" s="9">
        <f t="shared" si="2"/>
        <v>67.5733333333333</v>
      </c>
      <c r="M39" s="12">
        <f t="shared" si="9"/>
        <v>3</v>
      </c>
      <c r="N39" s="13"/>
    </row>
    <row r="40" spans="1:14">
      <c r="A40" s="8">
        <v>37</v>
      </c>
      <c r="B40" s="8" t="s">
        <v>113</v>
      </c>
      <c r="C40" s="8" t="s">
        <v>114</v>
      </c>
      <c r="D40" s="8" t="s">
        <v>18</v>
      </c>
      <c r="E40" s="8" t="s">
        <v>115</v>
      </c>
      <c r="F40" s="8" t="s">
        <v>116</v>
      </c>
      <c r="G40" s="8">
        <v>1</v>
      </c>
      <c r="H40" s="9">
        <v>74.3333333333333</v>
      </c>
      <c r="I40" s="9">
        <f t="shared" si="0"/>
        <v>29.7333333333333</v>
      </c>
      <c r="J40" s="11">
        <v>74.12</v>
      </c>
      <c r="K40" s="9">
        <f t="shared" si="1"/>
        <v>44.472</v>
      </c>
      <c r="L40" s="9">
        <f t="shared" si="2"/>
        <v>74.2053333333333</v>
      </c>
      <c r="M40" s="12">
        <f>RANK(L40,$L$40)</f>
        <v>1</v>
      </c>
      <c r="N40" s="13"/>
    </row>
    <row r="41" spans="1:14">
      <c r="A41" s="8">
        <v>38</v>
      </c>
      <c r="B41" s="8" t="s">
        <v>117</v>
      </c>
      <c r="C41" s="8" t="s">
        <v>118</v>
      </c>
      <c r="D41" s="8" t="s">
        <v>33</v>
      </c>
      <c r="E41" s="8" t="s">
        <v>119</v>
      </c>
      <c r="F41" s="8" t="s">
        <v>116</v>
      </c>
      <c r="G41" s="8">
        <v>2</v>
      </c>
      <c r="H41" s="9">
        <v>73.3333333333333</v>
      </c>
      <c r="I41" s="9">
        <f t="shared" si="0"/>
        <v>29.3333333333333</v>
      </c>
      <c r="J41" s="11">
        <v>86.02</v>
      </c>
      <c r="K41" s="9">
        <f t="shared" si="1"/>
        <v>51.612</v>
      </c>
      <c r="L41" s="9">
        <f t="shared" si="2"/>
        <v>80.9453333333333</v>
      </c>
      <c r="M41" s="12">
        <f t="shared" ref="M41:M46" si="10">RANK(L41,$L$41:$L$46)</f>
        <v>1</v>
      </c>
      <c r="N41" s="13"/>
    </row>
    <row r="42" spans="1:14">
      <c r="A42" s="8">
        <v>39</v>
      </c>
      <c r="B42" s="8" t="s">
        <v>120</v>
      </c>
      <c r="C42" s="8" t="s">
        <v>121</v>
      </c>
      <c r="D42" s="8" t="s">
        <v>33</v>
      </c>
      <c r="E42" s="8" t="s">
        <v>119</v>
      </c>
      <c r="F42" s="8" t="s">
        <v>116</v>
      </c>
      <c r="G42" s="8"/>
      <c r="H42" s="9">
        <v>79</v>
      </c>
      <c r="I42" s="9">
        <f t="shared" si="0"/>
        <v>31.6</v>
      </c>
      <c r="J42" s="11">
        <v>80.92</v>
      </c>
      <c r="K42" s="9">
        <f t="shared" si="1"/>
        <v>48.552</v>
      </c>
      <c r="L42" s="9">
        <f t="shared" si="2"/>
        <v>80.152</v>
      </c>
      <c r="M42" s="12">
        <f t="shared" si="10"/>
        <v>2</v>
      </c>
      <c r="N42" s="13"/>
    </row>
    <row r="43" spans="1:14">
      <c r="A43" s="8">
        <v>40</v>
      </c>
      <c r="B43" s="8" t="s">
        <v>122</v>
      </c>
      <c r="C43" s="8" t="s">
        <v>123</v>
      </c>
      <c r="D43" s="8" t="s">
        <v>33</v>
      </c>
      <c r="E43" s="8" t="s">
        <v>119</v>
      </c>
      <c r="F43" s="8" t="s">
        <v>116</v>
      </c>
      <c r="G43" s="8"/>
      <c r="H43" s="9">
        <v>72</v>
      </c>
      <c r="I43" s="9">
        <f t="shared" si="0"/>
        <v>28.8</v>
      </c>
      <c r="J43" s="11">
        <v>76.24</v>
      </c>
      <c r="K43" s="9">
        <f t="shared" si="1"/>
        <v>45.744</v>
      </c>
      <c r="L43" s="9">
        <f t="shared" si="2"/>
        <v>74.544</v>
      </c>
      <c r="M43" s="12">
        <f t="shared" si="10"/>
        <v>3</v>
      </c>
      <c r="N43" s="13"/>
    </row>
    <row r="44" spans="1:14">
      <c r="A44" s="8">
        <v>41</v>
      </c>
      <c r="B44" s="8" t="s">
        <v>124</v>
      </c>
      <c r="C44" s="8" t="s">
        <v>125</v>
      </c>
      <c r="D44" s="8" t="s">
        <v>33</v>
      </c>
      <c r="E44" s="8" t="s">
        <v>119</v>
      </c>
      <c r="F44" s="8" t="s">
        <v>116</v>
      </c>
      <c r="G44" s="8"/>
      <c r="H44" s="9">
        <v>69.8333333333333</v>
      </c>
      <c r="I44" s="9">
        <f t="shared" si="0"/>
        <v>27.9333333333333</v>
      </c>
      <c r="J44" s="11">
        <v>73.62</v>
      </c>
      <c r="K44" s="9">
        <f t="shared" si="1"/>
        <v>44.172</v>
      </c>
      <c r="L44" s="9">
        <f t="shared" si="2"/>
        <v>72.1053333333333</v>
      </c>
      <c r="M44" s="12">
        <f t="shared" si="10"/>
        <v>4</v>
      </c>
      <c r="N44" s="13"/>
    </row>
    <row r="45" spans="1:14">
      <c r="A45" s="8">
        <v>42</v>
      </c>
      <c r="B45" s="8" t="s">
        <v>126</v>
      </c>
      <c r="C45" s="8" t="s">
        <v>127</v>
      </c>
      <c r="D45" s="8" t="s">
        <v>33</v>
      </c>
      <c r="E45" s="8" t="s">
        <v>119</v>
      </c>
      <c r="F45" s="8" t="s">
        <v>116</v>
      </c>
      <c r="G45" s="8"/>
      <c r="H45" s="9">
        <v>67.8333333333333</v>
      </c>
      <c r="I45" s="9">
        <f t="shared" si="0"/>
        <v>27.1333333333333</v>
      </c>
      <c r="J45" s="11">
        <v>74.44</v>
      </c>
      <c r="K45" s="9">
        <f t="shared" si="1"/>
        <v>44.664</v>
      </c>
      <c r="L45" s="9">
        <f t="shared" si="2"/>
        <v>71.7973333333333</v>
      </c>
      <c r="M45" s="12">
        <f t="shared" si="10"/>
        <v>5</v>
      </c>
      <c r="N45" s="13"/>
    </row>
    <row r="46" spans="1:14">
      <c r="A46" s="8">
        <v>43</v>
      </c>
      <c r="B46" s="8" t="s">
        <v>128</v>
      </c>
      <c r="C46" s="8" t="s">
        <v>129</v>
      </c>
      <c r="D46" s="8" t="s">
        <v>33</v>
      </c>
      <c r="E46" s="8" t="s">
        <v>119</v>
      </c>
      <c r="F46" s="8" t="s">
        <v>116</v>
      </c>
      <c r="G46" s="8"/>
      <c r="H46" s="9">
        <v>66.8333333333333</v>
      </c>
      <c r="I46" s="9">
        <f t="shared" si="0"/>
        <v>26.7333333333333</v>
      </c>
      <c r="J46" s="11">
        <v>72.28</v>
      </c>
      <c r="K46" s="9">
        <f t="shared" si="1"/>
        <v>43.368</v>
      </c>
      <c r="L46" s="9">
        <f t="shared" si="2"/>
        <v>70.1013333333333</v>
      </c>
      <c r="M46" s="12">
        <f t="shared" si="10"/>
        <v>6</v>
      </c>
      <c r="N46" s="13"/>
    </row>
    <row r="47" spans="1:14">
      <c r="A47" s="8">
        <v>44</v>
      </c>
      <c r="B47" s="8" t="s">
        <v>130</v>
      </c>
      <c r="C47" s="8" t="s">
        <v>131</v>
      </c>
      <c r="D47" s="8" t="s">
        <v>18</v>
      </c>
      <c r="E47" s="8" t="s">
        <v>132</v>
      </c>
      <c r="F47" s="8" t="s">
        <v>133</v>
      </c>
      <c r="G47" s="8">
        <v>1</v>
      </c>
      <c r="H47" s="9">
        <v>74.3333333333333</v>
      </c>
      <c r="I47" s="9">
        <f t="shared" si="0"/>
        <v>29.7333333333333</v>
      </c>
      <c r="J47" s="11">
        <v>76.54</v>
      </c>
      <c r="K47" s="9">
        <f t="shared" si="1"/>
        <v>45.924</v>
      </c>
      <c r="L47" s="9">
        <f t="shared" si="2"/>
        <v>75.6573333333333</v>
      </c>
      <c r="M47" s="12">
        <f>RANK(L47,$L$47)</f>
        <v>1</v>
      </c>
      <c r="N47" s="13"/>
    </row>
    <row r="48" spans="1:14">
      <c r="A48" s="8">
        <v>45</v>
      </c>
      <c r="B48" s="8" t="s">
        <v>134</v>
      </c>
      <c r="C48" s="8" t="s">
        <v>135</v>
      </c>
      <c r="D48" s="8" t="s">
        <v>33</v>
      </c>
      <c r="E48" s="8" t="s">
        <v>136</v>
      </c>
      <c r="F48" s="8" t="s">
        <v>133</v>
      </c>
      <c r="G48" s="8">
        <v>1</v>
      </c>
      <c r="H48" s="9">
        <v>63.8333333333333</v>
      </c>
      <c r="I48" s="9">
        <f t="shared" si="0"/>
        <v>25.5333333333333</v>
      </c>
      <c r="J48" s="11">
        <v>79.04</v>
      </c>
      <c r="K48" s="9">
        <f t="shared" si="1"/>
        <v>47.424</v>
      </c>
      <c r="L48" s="9">
        <f t="shared" si="2"/>
        <v>72.9573333333333</v>
      </c>
      <c r="M48" s="12">
        <f>RANK(L48,$L$48:$L$49)</f>
        <v>1</v>
      </c>
      <c r="N48" s="13"/>
    </row>
    <row r="49" spans="1:14">
      <c r="A49" s="8">
        <v>46</v>
      </c>
      <c r="B49" s="8" t="s">
        <v>137</v>
      </c>
      <c r="C49" s="8" t="s">
        <v>138</v>
      </c>
      <c r="D49" s="8" t="s">
        <v>33</v>
      </c>
      <c r="E49" s="8" t="s">
        <v>136</v>
      </c>
      <c r="F49" s="8" t="s">
        <v>133</v>
      </c>
      <c r="G49" s="8"/>
      <c r="H49" s="9">
        <v>57</v>
      </c>
      <c r="I49" s="9">
        <f t="shared" si="0"/>
        <v>22.8</v>
      </c>
      <c r="J49" s="11">
        <v>74.32</v>
      </c>
      <c r="K49" s="9">
        <f t="shared" si="1"/>
        <v>44.592</v>
      </c>
      <c r="L49" s="9">
        <f t="shared" si="2"/>
        <v>67.392</v>
      </c>
      <c r="M49" s="12">
        <f>RANK(L49,$L$48:$L$49)</f>
        <v>2</v>
      </c>
      <c r="N49" s="13"/>
    </row>
    <row r="50" spans="1:14">
      <c r="A50" s="8">
        <v>47</v>
      </c>
      <c r="B50" s="8" t="s">
        <v>139</v>
      </c>
      <c r="C50" s="8" t="s">
        <v>140</v>
      </c>
      <c r="D50" s="8" t="s">
        <v>67</v>
      </c>
      <c r="E50" s="8" t="s">
        <v>141</v>
      </c>
      <c r="F50" s="8" t="s">
        <v>133</v>
      </c>
      <c r="G50" s="8">
        <v>1</v>
      </c>
      <c r="H50" s="9">
        <v>70.3333333333333</v>
      </c>
      <c r="I50" s="9">
        <f t="shared" si="0"/>
        <v>28.1333333333333</v>
      </c>
      <c r="J50" s="11">
        <v>77.12</v>
      </c>
      <c r="K50" s="9">
        <f t="shared" si="1"/>
        <v>46.272</v>
      </c>
      <c r="L50" s="9">
        <f t="shared" si="2"/>
        <v>74.4053333333333</v>
      </c>
      <c r="M50" s="12">
        <f t="shared" ref="M50:M52" si="11">RANK(L50,$L$50:$L$52)</f>
        <v>1</v>
      </c>
      <c r="N50" s="13"/>
    </row>
    <row r="51" spans="1:14">
      <c r="A51" s="8">
        <v>48</v>
      </c>
      <c r="B51" s="8" t="s">
        <v>142</v>
      </c>
      <c r="C51" s="8" t="s">
        <v>143</v>
      </c>
      <c r="D51" s="8" t="s">
        <v>67</v>
      </c>
      <c r="E51" s="8" t="s">
        <v>141</v>
      </c>
      <c r="F51" s="8" t="s">
        <v>133</v>
      </c>
      <c r="G51" s="8"/>
      <c r="H51" s="9">
        <v>65.3333333333333</v>
      </c>
      <c r="I51" s="9">
        <f t="shared" si="0"/>
        <v>26.1333333333333</v>
      </c>
      <c r="J51" s="11">
        <v>69.08</v>
      </c>
      <c r="K51" s="9">
        <f t="shared" si="1"/>
        <v>41.448</v>
      </c>
      <c r="L51" s="9">
        <f t="shared" si="2"/>
        <v>67.5813333333333</v>
      </c>
      <c r="M51" s="12">
        <f t="shared" si="11"/>
        <v>2</v>
      </c>
      <c r="N51" s="13"/>
    </row>
    <row r="52" spans="1:14">
      <c r="A52" s="8">
        <v>49</v>
      </c>
      <c r="B52" s="8" t="s">
        <v>144</v>
      </c>
      <c r="C52" s="8" t="s">
        <v>145</v>
      </c>
      <c r="D52" s="8" t="s">
        <v>67</v>
      </c>
      <c r="E52" s="8" t="s">
        <v>141</v>
      </c>
      <c r="F52" s="8" t="s">
        <v>133</v>
      </c>
      <c r="G52" s="8"/>
      <c r="H52" s="9">
        <v>56</v>
      </c>
      <c r="I52" s="9">
        <f t="shared" si="0"/>
        <v>22.4</v>
      </c>
      <c r="J52" s="11">
        <v>72.02</v>
      </c>
      <c r="K52" s="9">
        <f t="shared" si="1"/>
        <v>43.212</v>
      </c>
      <c r="L52" s="9">
        <f t="shared" si="2"/>
        <v>65.612</v>
      </c>
      <c r="M52" s="12">
        <f t="shared" si="11"/>
        <v>3</v>
      </c>
      <c r="N52" s="13"/>
    </row>
    <row r="53" spans="1:14">
      <c r="A53" s="8">
        <v>50</v>
      </c>
      <c r="B53" s="8" t="s">
        <v>146</v>
      </c>
      <c r="C53" s="8" t="s">
        <v>147</v>
      </c>
      <c r="D53" s="8" t="s">
        <v>18</v>
      </c>
      <c r="E53" s="8" t="s">
        <v>148</v>
      </c>
      <c r="F53" s="8" t="s">
        <v>149</v>
      </c>
      <c r="G53" s="8">
        <v>1</v>
      </c>
      <c r="H53" s="9">
        <v>65.5</v>
      </c>
      <c r="I53" s="9">
        <f t="shared" si="0"/>
        <v>26.2</v>
      </c>
      <c r="J53" s="11">
        <v>75.38</v>
      </c>
      <c r="K53" s="9">
        <f t="shared" si="1"/>
        <v>45.228</v>
      </c>
      <c r="L53" s="9">
        <f t="shared" si="2"/>
        <v>71.428</v>
      </c>
      <c r="M53" s="12">
        <f>RANK(L53,$L$53)</f>
        <v>1</v>
      </c>
      <c r="N53" s="13"/>
    </row>
    <row r="54" spans="1:14">
      <c r="A54" s="8">
        <v>51</v>
      </c>
      <c r="B54" s="8" t="s">
        <v>150</v>
      </c>
      <c r="C54" s="8" t="s">
        <v>151</v>
      </c>
      <c r="D54" s="8" t="s">
        <v>33</v>
      </c>
      <c r="E54" s="8" t="s">
        <v>152</v>
      </c>
      <c r="F54" s="8" t="s">
        <v>149</v>
      </c>
      <c r="G54" s="8">
        <v>1</v>
      </c>
      <c r="H54" s="9">
        <v>74.6666666666667</v>
      </c>
      <c r="I54" s="9">
        <f t="shared" si="0"/>
        <v>29.8666666666667</v>
      </c>
      <c r="J54" s="11">
        <v>86.4</v>
      </c>
      <c r="K54" s="9">
        <f t="shared" si="1"/>
        <v>51.84</v>
      </c>
      <c r="L54" s="9">
        <f t="shared" si="2"/>
        <v>81.7066666666667</v>
      </c>
      <c r="M54" s="12">
        <f t="shared" ref="M54:M56" si="12">RANK(L54,$L$54:$L$56)</f>
        <v>1</v>
      </c>
      <c r="N54" s="13"/>
    </row>
    <row r="55" spans="1:14">
      <c r="A55" s="8">
        <v>52</v>
      </c>
      <c r="B55" s="8" t="s">
        <v>153</v>
      </c>
      <c r="C55" s="8" t="s">
        <v>154</v>
      </c>
      <c r="D55" s="8" t="s">
        <v>33</v>
      </c>
      <c r="E55" s="8" t="s">
        <v>152</v>
      </c>
      <c r="F55" s="8" t="s">
        <v>149</v>
      </c>
      <c r="G55" s="8"/>
      <c r="H55" s="9">
        <v>76.1666666666667</v>
      </c>
      <c r="I55" s="9">
        <f t="shared" si="0"/>
        <v>30.4666666666667</v>
      </c>
      <c r="J55" s="11">
        <v>81.6</v>
      </c>
      <c r="K55" s="9">
        <f t="shared" si="1"/>
        <v>48.96</v>
      </c>
      <c r="L55" s="9">
        <f t="shared" si="2"/>
        <v>79.4266666666667</v>
      </c>
      <c r="M55" s="12">
        <f t="shared" si="12"/>
        <v>2</v>
      </c>
      <c r="N55" s="13"/>
    </row>
    <row r="56" spans="1:14">
      <c r="A56" s="8">
        <v>53</v>
      </c>
      <c r="B56" s="8" t="s">
        <v>155</v>
      </c>
      <c r="C56" s="8" t="s">
        <v>156</v>
      </c>
      <c r="D56" s="8" t="s">
        <v>33</v>
      </c>
      <c r="E56" s="8" t="s">
        <v>152</v>
      </c>
      <c r="F56" s="8" t="s">
        <v>149</v>
      </c>
      <c r="G56" s="8"/>
      <c r="H56" s="9">
        <v>67</v>
      </c>
      <c r="I56" s="9">
        <f t="shared" si="0"/>
        <v>26.8</v>
      </c>
      <c r="J56" s="11">
        <v>75.86</v>
      </c>
      <c r="K56" s="9">
        <f t="shared" si="1"/>
        <v>45.516</v>
      </c>
      <c r="L56" s="9">
        <f t="shared" si="2"/>
        <v>72.316</v>
      </c>
      <c r="M56" s="12">
        <f t="shared" si="12"/>
        <v>3</v>
      </c>
      <c r="N56" s="13"/>
    </row>
    <row r="57" spans="1:14">
      <c r="A57" s="8">
        <v>54</v>
      </c>
      <c r="B57" s="8" t="s">
        <v>157</v>
      </c>
      <c r="C57" s="8" t="s">
        <v>158</v>
      </c>
      <c r="D57" s="8" t="s">
        <v>159</v>
      </c>
      <c r="E57" s="8" t="s">
        <v>160</v>
      </c>
      <c r="F57" s="8" t="s">
        <v>149</v>
      </c>
      <c r="G57" s="8">
        <v>1</v>
      </c>
      <c r="H57" s="9">
        <v>70.1666666666667</v>
      </c>
      <c r="I57" s="9">
        <f t="shared" si="0"/>
        <v>28.0666666666667</v>
      </c>
      <c r="J57" s="11">
        <v>75.56</v>
      </c>
      <c r="K57" s="9">
        <f t="shared" si="1"/>
        <v>45.336</v>
      </c>
      <c r="L57" s="9">
        <f t="shared" si="2"/>
        <v>73.4026666666667</v>
      </c>
      <c r="M57" s="12">
        <f>RANK(L57,$L$57)</f>
        <v>1</v>
      </c>
      <c r="N57" s="13"/>
    </row>
    <row r="58" spans="1:14">
      <c r="A58" s="8">
        <v>55</v>
      </c>
      <c r="B58" s="8" t="s">
        <v>161</v>
      </c>
      <c r="C58" s="8" t="s">
        <v>162</v>
      </c>
      <c r="D58" s="8" t="s">
        <v>163</v>
      </c>
      <c r="E58" s="8" t="s">
        <v>164</v>
      </c>
      <c r="F58" s="8" t="s">
        <v>149</v>
      </c>
      <c r="G58" s="8">
        <v>1</v>
      </c>
      <c r="H58" s="9">
        <v>56.3333333333333</v>
      </c>
      <c r="I58" s="9">
        <f t="shared" si="0"/>
        <v>22.5333333333333</v>
      </c>
      <c r="J58" s="11">
        <v>78</v>
      </c>
      <c r="K58" s="9">
        <f t="shared" si="1"/>
        <v>46.8</v>
      </c>
      <c r="L58" s="9">
        <f t="shared" si="2"/>
        <v>69.3333333333333</v>
      </c>
      <c r="M58" s="12">
        <f>RANK(L58,$L$58:$L$59)</f>
        <v>1</v>
      </c>
      <c r="N58" s="13"/>
    </row>
    <row r="59" spans="1:14">
      <c r="A59" s="8">
        <v>56</v>
      </c>
      <c r="B59" s="8" t="s">
        <v>165</v>
      </c>
      <c r="C59" s="8" t="s">
        <v>166</v>
      </c>
      <c r="D59" s="8" t="s">
        <v>163</v>
      </c>
      <c r="E59" s="8" t="s">
        <v>164</v>
      </c>
      <c r="F59" s="8" t="s">
        <v>149</v>
      </c>
      <c r="G59" s="8"/>
      <c r="H59" s="9">
        <v>55</v>
      </c>
      <c r="I59" s="9">
        <f t="shared" si="0"/>
        <v>22</v>
      </c>
      <c r="J59" s="11">
        <v>74.54</v>
      </c>
      <c r="K59" s="9">
        <f t="shared" si="1"/>
        <v>44.724</v>
      </c>
      <c r="L59" s="9">
        <f t="shared" si="2"/>
        <v>66.724</v>
      </c>
      <c r="M59" s="12">
        <f>RANK(L59,$L$58:$L$59)</f>
        <v>2</v>
      </c>
      <c r="N59" s="13"/>
    </row>
    <row r="60" spans="1:14">
      <c r="A60" s="8">
        <v>57</v>
      </c>
      <c r="B60" s="8" t="s">
        <v>37</v>
      </c>
      <c r="C60" s="14" t="s">
        <v>167</v>
      </c>
      <c r="D60" s="8" t="s">
        <v>33</v>
      </c>
      <c r="E60" s="8" t="s">
        <v>168</v>
      </c>
      <c r="F60" s="8" t="s">
        <v>169</v>
      </c>
      <c r="G60" s="8">
        <v>1</v>
      </c>
      <c r="H60" s="9">
        <v>66.6666666666667</v>
      </c>
      <c r="I60" s="9">
        <f t="shared" si="0"/>
        <v>26.6666666666667</v>
      </c>
      <c r="J60" s="11">
        <v>82.24</v>
      </c>
      <c r="K60" s="9">
        <f t="shared" si="1"/>
        <v>49.344</v>
      </c>
      <c r="L60" s="9">
        <f t="shared" si="2"/>
        <v>76.0106666666667</v>
      </c>
      <c r="M60" s="12">
        <f>RANK(L60,$L$60)</f>
        <v>1</v>
      </c>
      <c r="N60" s="13"/>
    </row>
    <row r="61" spans="1:14">
      <c r="A61" s="8">
        <v>58</v>
      </c>
      <c r="B61" s="8" t="s">
        <v>170</v>
      </c>
      <c r="C61" s="8" t="s">
        <v>171</v>
      </c>
      <c r="D61" s="8" t="s">
        <v>33</v>
      </c>
      <c r="E61" s="8" t="s">
        <v>172</v>
      </c>
      <c r="F61" s="8" t="s">
        <v>173</v>
      </c>
      <c r="G61" s="8">
        <v>1</v>
      </c>
      <c r="H61" s="9">
        <v>65.6666666666667</v>
      </c>
      <c r="I61" s="9">
        <f t="shared" si="0"/>
        <v>26.2666666666667</v>
      </c>
      <c r="J61" s="11">
        <v>77.98</v>
      </c>
      <c r="K61" s="9">
        <f t="shared" si="1"/>
        <v>46.788</v>
      </c>
      <c r="L61" s="9">
        <f t="shared" si="2"/>
        <v>73.0546666666667</v>
      </c>
      <c r="M61" s="12">
        <f>RANK(L61,$L$61:$L$62)</f>
        <v>1</v>
      </c>
      <c r="N61" s="13"/>
    </row>
    <row r="62" spans="1:14">
      <c r="A62" s="8">
        <v>59</v>
      </c>
      <c r="B62" s="8" t="s">
        <v>174</v>
      </c>
      <c r="C62" s="8" t="s">
        <v>175</v>
      </c>
      <c r="D62" s="8" t="s">
        <v>33</v>
      </c>
      <c r="E62" s="8" t="s">
        <v>172</v>
      </c>
      <c r="F62" s="8" t="s">
        <v>173</v>
      </c>
      <c r="G62" s="8"/>
      <c r="H62" s="9">
        <v>64.8333333333333</v>
      </c>
      <c r="I62" s="9">
        <f t="shared" si="0"/>
        <v>25.9333333333333</v>
      </c>
      <c r="J62" s="11">
        <v>75.74</v>
      </c>
      <c r="K62" s="9">
        <f t="shared" si="1"/>
        <v>45.444</v>
      </c>
      <c r="L62" s="9">
        <f t="shared" si="2"/>
        <v>71.3773333333333</v>
      </c>
      <c r="M62" s="12">
        <f>RANK(L62,$L$61:$L$62)</f>
        <v>2</v>
      </c>
      <c r="N62" s="13"/>
    </row>
    <row r="63" spans="1:14">
      <c r="A63" s="8">
        <v>60</v>
      </c>
      <c r="B63" s="8" t="s">
        <v>176</v>
      </c>
      <c r="C63" s="8" t="s">
        <v>177</v>
      </c>
      <c r="D63" s="8" t="s">
        <v>18</v>
      </c>
      <c r="E63" s="8" t="s">
        <v>178</v>
      </c>
      <c r="F63" s="8" t="s">
        <v>179</v>
      </c>
      <c r="G63" s="8">
        <v>3</v>
      </c>
      <c r="H63" s="9">
        <v>77.8333333333333</v>
      </c>
      <c r="I63" s="9">
        <f t="shared" si="0"/>
        <v>31.1333333333333</v>
      </c>
      <c r="J63" s="11">
        <v>76.28</v>
      </c>
      <c r="K63" s="9">
        <f t="shared" si="1"/>
        <v>45.768</v>
      </c>
      <c r="L63" s="9">
        <f t="shared" si="2"/>
        <v>76.9013333333333</v>
      </c>
      <c r="M63" s="12">
        <f t="shared" ref="M63:M65" si="13">RANK(L63,$L$63:$L$65)</f>
        <v>1</v>
      </c>
      <c r="N63" s="13"/>
    </row>
    <row r="64" spans="1:14">
      <c r="A64" s="8">
        <v>61</v>
      </c>
      <c r="B64" s="8" t="s">
        <v>180</v>
      </c>
      <c r="C64" s="8" t="s">
        <v>181</v>
      </c>
      <c r="D64" s="8" t="s">
        <v>18</v>
      </c>
      <c r="E64" s="8" t="s">
        <v>178</v>
      </c>
      <c r="F64" s="8" t="s">
        <v>179</v>
      </c>
      <c r="G64" s="8"/>
      <c r="H64" s="9">
        <v>77.5</v>
      </c>
      <c r="I64" s="9">
        <f t="shared" si="0"/>
        <v>31</v>
      </c>
      <c r="J64" s="11">
        <v>72.04</v>
      </c>
      <c r="K64" s="9">
        <f t="shared" si="1"/>
        <v>43.224</v>
      </c>
      <c r="L64" s="9">
        <f t="shared" si="2"/>
        <v>74.224</v>
      </c>
      <c r="M64" s="12">
        <f t="shared" si="13"/>
        <v>2</v>
      </c>
      <c r="N64" s="13"/>
    </row>
    <row r="65" spans="1:14">
      <c r="A65" s="8">
        <v>62</v>
      </c>
      <c r="B65" s="8" t="s">
        <v>182</v>
      </c>
      <c r="C65" s="8" t="s">
        <v>183</v>
      </c>
      <c r="D65" s="8" t="s">
        <v>18</v>
      </c>
      <c r="E65" s="8" t="s">
        <v>178</v>
      </c>
      <c r="F65" s="8" t="s">
        <v>179</v>
      </c>
      <c r="G65" s="8"/>
      <c r="H65" s="9">
        <v>68.6666666666667</v>
      </c>
      <c r="I65" s="9">
        <f t="shared" si="0"/>
        <v>27.4666666666667</v>
      </c>
      <c r="J65" s="11">
        <v>74.8</v>
      </c>
      <c r="K65" s="9">
        <f t="shared" si="1"/>
        <v>44.88</v>
      </c>
      <c r="L65" s="9">
        <f t="shared" si="2"/>
        <v>72.3466666666667</v>
      </c>
      <c r="M65" s="12">
        <f t="shared" si="13"/>
        <v>3</v>
      </c>
      <c r="N65" s="13"/>
    </row>
    <row r="66" spans="1:14">
      <c r="A66" s="8">
        <v>63</v>
      </c>
      <c r="B66" s="8" t="s">
        <v>184</v>
      </c>
      <c r="C66" s="8" t="s">
        <v>185</v>
      </c>
      <c r="D66" s="8" t="s">
        <v>33</v>
      </c>
      <c r="E66" s="8" t="s">
        <v>186</v>
      </c>
      <c r="F66" s="8" t="s">
        <v>179</v>
      </c>
      <c r="G66" s="8">
        <v>2</v>
      </c>
      <c r="H66" s="9">
        <v>70.8333333333333</v>
      </c>
      <c r="I66" s="9">
        <f t="shared" si="0"/>
        <v>28.3333333333333</v>
      </c>
      <c r="J66" s="11">
        <v>81.5</v>
      </c>
      <c r="K66" s="9">
        <f t="shared" si="1"/>
        <v>48.9</v>
      </c>
      <c r="L66" s="9">
        <f t="shared" si="2"/>
        <v>77.2333333333333</v>
      </c>
      <c r="M66" s="12">
        <f t="shared" ref="M66:M68" si="14">RANK(L66,$L$66:$L$68)</f>
        <v>1</v>
      </c>
      <c r="N66" s="13"/>
    </row>
    <row r="67" spans="1:14">
      <c r="A67" s="8">
        <v>64</v>
      </c>
      <c r="B67" s="8" t="s">
        <v>187</v>
      </c>
      <c r="C67" s="8" t="s">
        <v>188</v>
      </c>
      <c r="D67" s="8" t="s">
        <v>33</v>
      </c>
      <c r="E67" s="8" t="s">
        <v>186</v>
      </c>
      <c r="F67" s="8" t="s">
        <v>179</v>
      </c>
      <c r="G67" s="8"/>
      <c r="H67" s="9">
        <v>69.3333333333333</v>
      </c>
      <c r="I67" s="9">
        <f t="shared" si="0"/>
        <v>27.7333333333333</v>
      </c>
      <c r="J67" s="11">
        <v>79.42</v>
      </c>
      <c r="K67" s="9">
        <f t="shared" si="1"/>
        <v>47.652</v>
      </c>
      <c r="L67" s="9">
        <f t="shared" si="2"/>
        <v>75.3853333333333</v>
      </c>
      <c r="M67" s="12">
        <f t="shared" si="14"/>
        <v>2</v>
      </c>
      <c r="N67" s="13"/>
    </row>
    <row r="68" spans="1:14">
      <c r="A68" s="8">
        <v>65</v>
      </c>
      <c r="B68" s="8" t="s">
        <v>189</v>
      </c>
      <c r="C68" s="8" t="s">
        <v>190</v>
      </c>
      <c r="D68" s="8" t="s">
        <v>33</v>
      </c>
      <c r="E68" s="8" t="s">
        <v>186</v>
      </c>
      <c r="F68" s="8" t="s">
        <v>179</v>
      </c>
      <c r="G68" s="8"/>
      <c r="H68" s="9">
        <v>59.1666666666667</v>
      </c>
      <c r="I68" s="9">
        <f t="shared" ref="I68:I100" si="15">H68*0.4</f>
        <v>23.6666666666667</v>
      </c>
      <c r="J68" s="11">
        <v>72.56</v>
      </c>
      <c r="K68" s="9">
        <f t="shared" ref="K68:K100" si="16">J68*0.6</f>
        <v>43.536</v>
      </c>
      <c r="L68" s="9">
        <f t="shared" ref="L68:L100" si="17">I68+K68</f>
        <v>67.2026666666667</v>
      </c>
      <c r="M68" s="12">
        <f t="shared" si="14"/>
        <v>3</v>
      </c>
      <c r="N68" s="13"/>
    </row>
    <row r="69" spans="1:14">
      <c r="A69" s="8">
        <v>66</v>
      </c>
      <c r="B69" s="8" t="s">
        <v>191</v>
      </c>
      <c r="C69" s="8" t="s">
        <v>192</v>
      </c>
      <c r="D69" s="8" t="s">
        <v>47</v>
      </c>
      <c r="E69" s="8" t="s">
        <v>193</v>
      </c>
      <c r="F69" s="8" t="s">
        <v>179</v>
      </c>
      <c r="G69" s="8">
        <v>1</v>
      </c>
      <c r="H69" s="9">
        <v>61.5</v>
      </c>
      <c r="I69" s="9">
        <f t="shared" si="15"/>
        <v>24.6</v>
      </c>
      <c r="J69" s="11">
        <v>80</v>
      </c>
      <c r="K69" s="9">
        <f t="shared" si="16"/>
        <v>48</v>
      </c>
      <c r="L69" s="9">
        <f t="shared" si="17"/>
        <v>72.6</v>
      </c>
      <c r="M69" s="12">
        <f>RANK(L69,$L$69)</f>
        <v>1</v>
      </c>
      <c r="N69" s="13"/>
    </row>
    <row r="70" spans="1:14">
      <c r="A70" s="8">
        <v>67</v>
      </c>
      <c r="B70" s="8" t="s">
        <v>100</v>
      </c>
      <c r="C70" s="8">
        <v>1020310</v>
      </c>
      <c r="D70" s="8" t="s">
        <v>33</v>
      </c>
      <c r="E70" s="8" t="s">
        <v>194</v>
      </c>
      <c r="F70" s="8" t="s">
        <v>195</v>
      </c>
      <c r="G70" s="8">
        <v>1</v>
      </c>
      <c r="H70" s="9">
        <v>54</v>
      </c>
      <c r="I70" s="9">
        <f t="shared" si="15"/>
        <v>21.6</v>
      </c>
      <c r="J70" s="11">
        <v>69.22</v>
      </c>
      <c r="K70" s="9">
        <f t="shared" si="16"/>
        <v>41.532</v>
      </c>
      <c r="L70" s="9">
        <f t="shared" si="17"/>
        <v>63.132</v>
      </c>
      <c r="M70" s="12">
        <f>RANK(L70,$L$70)</f>
        <v>1</v>
      </c>
      <c r="N70" s="13"/>
    </row>
    <row r="71" spans="1:14">
      <c r="A71" s="8">
        <v>68</v>
      </c>
      <c r="B71" s="8" t="s">
        <v>196</v>
      </c>
      <c r="C71" s="8" t="s">
        <v>197</v>
      </c>
      <c r="D71" s="8" t="s">
        <v>18</v>
      </c>
      <c r="E71" s="8" t="s">
        <v>198</v>
      </c>
      <c r="F71" s="8" t="s">
        <v>199</v>
      </c>
      <c r="G71" s="8">
        <v>1</v>
      </c>
      <c r="H71" s="9">
        <v>76.3333333333333</v>
      </c>
      <c r="I71" s="9">
        <f t="shared" si="15"/>
        <v>30.5333333333333</v>
      </c>
      <c r="J71" s="11">
        <v>76.94</v>
      </c>
      <c r="K71" s="9">
        <f t="shared" si="16"/>
        <v>46.164</v>
      </c>
      <c r="L71" s="9">
        <f t="shared" si="17"/>
        <v>76.6973333333333</v>
      </c>
      <c r="M71" s="12">
        <f>RANK(L71,$L$71)</f>
        <v>1</v>
      </c>
      <c r="N71" s="13"/>
    </row>
    <row r="72" spans="1:14">
      <c r="A72" s="8">
        <v>69</v>
      </c>
      <c r="B72" s="8" t="s">
        <v>200</v>
      </c>
      <c r="C72" s="8" t="s">
        <v>201</v>
      </c>
      <c r="D72" s="8" t="s">
        <v>33</v>
      </c>
      <c r="E72" s="8" t="s">
        <v>202</v>
      </c>
      <c r="F72" s="8" t="s">
        <v>199</v>
      </c>
      <c r="G72" s="8">
        <v>2</v>
      </c>
      <c r="H72" s="9">
        <v>71.3333333333333</v>
      </c>
      <c r="I72" s="9">
        <f t="shared" si="15"/>
        <v>28.5333333333333</v>
      </c>
      <c r="J72" s="11">
        <v>86.06</v>
      </c>
      <c r="K72" s="9">
        <f t="shared" si="16"/>
        <v>51.636</v>
      </c>
      <c r="L72" s="9">
        <f t="shared" si="17"/>
        <v>80.1693333333333</v>
      </c>
      <c r="M72" s="12">
        <f t="shared" ref="M72:M74" si="18">RANK(L72,$L$72:$L$74)</f>
        <v>1</v>
      </c>
      <c r="N72" s="13"/>
    </row>
    <row r="73" spans="1:14">
      <c r="A73" s="8">
        <v>70</v>
      </c>
      <c r="B73" s="8" t="s">
        <v>203</v>
      </c>
      <c r="C73" s="8" t="s">
        <v>204</v>
      </c>
      <c r="D73" s="8" t="s">
        <v>33</v>
      </c>
      <c r="E73" s="8" t="s">
        <v>202</v>
      </c>
      <c r="F73" s="8" t="s">
        <v>199</v>
      </c>
      <c r="G73" s="8"/>
      <c r="H73" s="9">
        <v>65.3333333333333</v>
      </c>
      <c r="I73" s="9">
        <f t="shared" si="15"/>
        <v>26.1333333333333</v>
      </c>
      <c r="J73" s="11">
        <v>74.34</v>
      </c>
      <c r="K73" s="9">
        <f t="shared" si="16"/>
        <v>44.604</v>
      </c>
      <c r="L73" s="9">
        <f t="shared" si="17"/>
        <v>70.7373333333333</v>
      </c>
      <c r="M73" s="12">
        <f t="shared" si="18"/>
        <v>2</v>
      </c>
      <c r="N73" s="13"/>
    </row>
    <row r="74" spans="1:14">
      <c r="A74" s="8">
        <v>71</v>
      </c>
      <c r="B74" s="8" t="s">
        <v>205</v>
      </c>
      <c r="C74" s="8" t="s">
        <v>206</v>
      </c>
      <c r="D74" s="8" t="s">
        <v>33</v>
      </c>
      <c r="E74" s="8" t="s">
        <v>202</v>
      </c>
      <c r="F74" s="8" t="s">
        <v>199</v>
      </c>
      <c r="G74" s="8"/>
      <c r="H74" s="9">
        <v>60.1666666666667</v>
      </c>
      <c r="I74" s="9">
        <f t="shared" si="15"/>
        <v>24.0666666666667</v>
      </c>
      <c r="J74" s="11">
        <v>77.22</v>
      </c>
      <c r="K74" s="9">
        <f t="shared" si="16"/>
        <v>46.332</v>
      </c>
      <c r="L74" s="9">
        <f t="shared" si="17"/>
        <v>70.3986666666667</v>
      </c>
      <c r="M74" s="12">
        <f t="shared" si="18"/>
        <v>3</v>
      </c>
      <c r="N74" s="13"/>
    </row>
    <row r="75" spans="1:14">
      <c r="A75" s="8">
        <v>72</v>
      </c>
      <c r="B75" s="8" t="s">
        <v>207</v>
      </c>
      <c r="C75" s="8" t="s">
        <v>208</v>
      </c>
      <c r="D75" s="8" t="s">
        <v>18</v>
      </c>
      <c r="E75" s="8" t="s">
        <v>209</v>
      </c>
      <c r="F75" s="8" t="s">
        <v>210</v>
      </c>
      <c r="G75" s="8">
        <v>1</v>
      </c>
      <c r="H75" s="9">
        <v>72</v>
      </c>
      <c r="I75" s="9">
        <f t="shared" si="15"/>
        <v>28.8</v>
      </c>
      <c r="J75" s="11">
        <v>73.82</v>
      </c>
      <c r="K75" s="9">
        <f t="shared" si="16"/>
        <v>44.292</v>
      </c>
      <c r="L75" s="9">
        <f t="shared" si="17"/>
        <v>73.092</v>
      </c>
      <c r="M75" s="12">
        <f>RANK(L75,$L$75)</f>
        <v>1</v>
      </c>
      <c r="N75" s="13"/>
    </row>
    <row r="76" spans="1:14">
      <c r="A76" s="8">
        <v>73</v>
      </c>
      <c r="B76" s="8" t="s">
        <v>211</v>
      </c>
      <c r="C76" s="8" t="s">
        <v>212</v>
      </c>
      <c r="D76" s="8" t="s">
        <v>33</v>
      </c>
      <c r="E76" s="8" t="s">
        <v>213</v>
      </c>
      <c r="F76" s="8" t="s">
        <v>210</v>
      </c>
      <c r="G76" s="8">
        <v>1</v>
      </c>
      <c r="H76" s="9">
        <v>57</v>
      </c>
      <c r="I76" s="9">
        <f t="shared" si="15"/>
        <v>22.8</v>
      </c>
      <c r="J76" s="11">
        <v>68.62</v>
      </c>
      <c r="K76" s="9">
        <f t="shared" si="16"/>
        <v>41.172</v>
      </c>
      <c r="L76" s="9">
        <f t="shared" si="17"/>
        <v>63.972</v>
      </c>
      <c r="M76" s="12">
        <f>RANK(L76,$L$76)</f>
        <v>1</v>
      </c>
      <c r="N76" s="13"/>
    </row>
    <row r="77" spans="1:14">
      <c r="A77" s="8">
        <v>74</v>
      </c>
      <c r="B77" s="8" t="s">
        <v>214</v>
      </c>
      <c r="C77" s="8" t="s">
        <v>215</v>
      </c>
      <c r="D77" s="8" t="s">
        <v>159</v>
      </c>
      <c r="E77" s="8" t="s">
        <v>216</v>
      </c>
      <c r="F77" s="8" t="s">
        <v>210</v>
      </c>
      <c r="G77" s="8">
        <v>1</v>
      </c>
      <c r="H77" s="9">
        <v>64.8333333333333</v>
      </c>
      <c r="I77" s="9">
        <f t="shared" si="15"/>
        <v>25.9333333333333</v>
      </c>
      <c r="J77" s="11">
        <v>76.9</v>
      </c>
      <c r="K77" s="9">
        <f t="shared" si="16"/>
        <v>46.14</v>
      </c>
      <c r="L77" s="9">
        <f t="shared" si="17"/>
        <v>72.0733333333333</v>
      </c>
      <c r="M77" s="12">
        <f>RANK(L77,$L$77)</f>
        <v>1</v>
      </c>
      <c r="N77" s="13"/>
    </row>
    <row r="78" spans="1:14">
      <c r="A78" s="8">
        <v>75</v>
      </c>
      <c r="B78" s="8" t="s">
        <v>217</v>
      </c>
      <c r="C78" s="8" t="s">
        <v>218</v>
      </c>
      <c r="D78" s="8" t="s">
        <v>18</v>
      </c>
      <c r="E78" s="8" t="s">
        <v>219</v>
      </c>
      <c r="F78" s="8" t="s">
        <v>220</v>
      </c>
      <c r="G78" s="8">
        <v>1</v>
      </c>
      <c r="H78" s="9">
        <v>67.6666666666667</v>
      </c>
      <c r="I78" s="9">
        <f t="shared" si="15"/>
        <v>27.0666666666667</v>
      </c>
      <c r="J78" s="11">
        <v>71.64</v>
      </c>
      <c r="K78" s="9">
        <f t="shared" si="16"/>
        <v>42.984</v>
      </c>
      <c r="L78" s="9">
        <f t="shared" si="17"/>
        <v>70.0506666666667</v>
      </c>
      <c r="M78" s="12">
        <f>RANK(L78,$L$78)</f>
        <v>1</v>
      </c>
      <c r="N78" s="13"/>
    </row>
    <row r="79" spans="1:14">
      <c r="A79" s="8">
        <v>76</v>
      </c>
      <c r="B79" s="8" t="s">
        <v>221</v>
      </c>
      <c r="C79" s="8" t="s">
        <v>222</v>
      </c>
      <c r="D79" s="8" t="s">
        <v>33</v>
      </c>
      <c r="E79" s="8" t="s">
        <v>223</v>
      </c>
      <c r="F79" s="8" t="s">
        <v>220</v>
      </c>
      <c r="G79" s="8">
        <v>2</v>
      </c>
      <c r="H79" s="9">
        <v>70.3333333333333</v>
      </c>
      <c r="I79" s="9">
        <f t="shared" si="15"/>
        <v>28.1333333333333</v>
      </c>
      <c r="J79" s="11">
        <v>85.64</v>
      </c>
      <c r="K79" s="9">
        <f t="shared" si="16"/>
        <v>51.384</v>
      </c>
      <c r="L79" s="9">
        <f t="shared" si="17"/>
        <v>79.5173333333333</v>
      </c>
      <c r="M79" s="12">
        <f t="shared" ref="M79:M82" si="19">RANK(L79,$L$79:$L$82)</f>
        <v>1</v>
      </c>
      <c r="N79" s="13"/>
    </row>
    <row r="80" spans="1:14">
      <c r="A80" s="8">
        <v>77</v>
      </c>
      <c r="B80" s="8" t="s">
        <v>224</v>
      </c>
      <c r="C80" s="8" t="s">
        <v>225</v>
      </c>
      <c r="D80" s="8" t="s">
        <v>33</v>
      </c>
      <c r="E80" s="8" t="s">
        <v>223</v>
      </c>
      <c r="F80" s="8" t="s">
        <v>220</v>
      </c>
      <c r="G80" s="8"/>
      <c r="H80" s="9">
        <v>63.6666666666667</v>
      </c>
      <c r="I80" s="9">
        <f t="shared" si="15"/>
        <v>25.4666666666667</v>
      </c>
      <c r="J80" s="11">
        <v>78.02</v>
      </c>
      <c r="K80" s="9">
        <f t="shared" si="16"/>
        <v>46.812</v>
      </c>
      <c r="L80" s="9">
        <f t="shared" si="17"/>
        <v>72.2786666666667</v>
      </c>
      <c r="M80" s="12">
        <f t="shared" si="19"/>
        <v>2</v>
      </c>
      <c r="N80" s="13"/>
    </row>
    <row r="81" spans="1:14">
      <c r="A81" s="8">
        <v>78</v>
      </c>
      <c r="B81" s="8" t="s">
        <v>226</v>
      </c>
      <c r="C81" s="8" t="s">
        <v>227</v>
      </c>
      <c r="D81" s="8" t="s">
        <v>33</v>
      </c>
      <c r="E81" s="8" t="s">
        <v>223</v>
      </c>
      <c r="F81" s="8" t="s">
        <v>220</v>
      </c>
      <c r="G81" s="8"/>
      <c r="H81" s="9">
        <v>62.6666666666667</v>
      </c>
      <c r="I81" s="9">
        <f t="shared" si="15"/>
        <v>25.0666666666667</v>
      </c>
      <c r="J81" s="11">
        <v>77.58</v>
      </c>
      <c r="K81" s="9">
        <f t="shared" si="16"/>
        <v>46.548</v>
      </c>
      <c r="L81" s="9">
        <f t="shared" si="17"/>
        <v>71.6146666666667</v>
      </c>
      <c r="M81" s="12">
        <f t="shared" si="19"/>
        <v>3</v>
      </c>
      <c r="N81" s="13"/>
    </row>
    <row r="82" spans="1:14">
      <c r="A82" s="8">
        <v>79</v>
      </c>
      <c r="B82" s="8" t="s">
        <v>228</v>
      </c>
      <c r="C82" s="8" t="s">
        <v>229</v>
      </c>
      <c r="D82" s="8" t="s">
        <v>33</v>
      </c>
      <c r="E82" s="8" t="s">
        <v>223</v>
      </c>
      <c r="F82" s="8" t="s">
        <v>220</v>
      </c>
      <c r="G82" s="8"/>
      <c r="H82" s="9">
        <v>53.8333333333333</v>
      </c>
      <c r="I82" s="9">
        <f t="shared" si="15"/>
        <v>21.5333333333333</v>
      </c>
      <c r="J82" s="11">
        <v>70.92</v>
      </c>
      <c r="K82" s="9">
        <f t="shared" si="16"/>
        <v>42.552</v>
      </c>
      <c r="L82" s="9">
        <f t="shared" si="17"/>
        <v>64.0853333333333</v>
      </c>
      <c r="M82" s="12">
        <f t="shared" si="19"/>
        <v>4</v>
      </c>
      <c r="N82" s="13"/>
    </row>
    <row r="83" spans="1:14">
      <c r="A83" s="8">
        <v>80</v>
      </c>
      <c r="B83" s="8" t="s">
        <v>230</v>
      </c>
      <c r="C83" s="8" t="s">
        <v>231</v>
      </c>
      <c r="D83" s="8" t="s">
        <v>33</v>
      </c>
      <c r="E83" s="8" t="s">
        <v>232</v>
      </c>
      <c r="F83" s="8" t="s">
        <v>233</v>
      </c>
      <c r="G83" s="8">
        <v>1</v>
      </c>
      <c r="H83" s="9">
        <v>65.1666666666667</v>
      </c>
      <c r="I83" s="9">
        <f t="shared" si="15"/>
        <v>26.0666666666667</v>
      </c>
      <c r="J83" s="11">
        <v>79.76</v>
      </c>
      <c r="K83" s="9">
        <f t="shared" si="16"/>
        <v>47.856</v>
      </c>
      <c r="L83" s="9">
        <f t="shared" si="17"/>
        <v>73.9226666666667</v>
      </c>
      <c r="M83" s="12">
        <f>RANK(L83,$L$83)</f>
        <v>1</v>
      </c>
      <c r="N83" s="13"/>
    </row>
    <row r="84" spans="1:14">
      <c r="A84" s="8">
        <v>81</v>
      </c>
      <c r="B84" s="8" t="s">
        <v>234</v>
      </c>
      <c r="C84" s="8" t="s">
        <v>235</v>
      </c>
      <c r="D84" s="8" t="s">
        <v>18</v>
      </c>
      <c r="E84" s="8" t="s">
        <v>236</v>
      </c>
      <c r="F84" s="8" t="s">
        <v>199</v>
      </c>
      <c r="G84" s="8">
        <v>1</v>
      </c>
      <c r="H84" s="9">
        <v>70</v>
      </c>
      <c r="I84" s="9">
        <f t="shared" si="15"/>
        <v>28</v>
      </c>
      <c r="J84" s="11">
        <v>75.62</v>
      </c>
      <c r="K84" s="9">
        <f t="shared" si="16"/>
        <v>45.372</v>
      </c>
      <c r="L84" s="9">
        <f>I84+K84</f>
        <v>73.372</v>
      </c>
      <c r="M84" s="12">
        <f>RANK(L84,$L$84)</f>
        <v>1</v>
      </c>
      <c r="N84" s="13"/>
    </row>
    <row r="85" spans="1:14">
      <c r="A85" s="8">
        <v>82</v>
      </c>
      <c r="B85" s="8" t="s">
        <v>237</v>
      </c>
      <c r="C85" s="8" t="s">
        <v>238</v>
      </c>
      <c r="D85" s="8" t="s">
        <v>18</v>
      </c>
      <c r="E85" s="8" t="s">
        <v>239</v>
      </c>
      <c r="F85" s="8" t="s">
        <v>52</v>
      </c>
      <c r="G85" s="8">
        <v>1</v>
      </c>
      <c r="H85" s="9">
        <v>68.5</v>
      </c>
      <c r="I85" s="9">
        <f t="shared" si="15"/>
        <v>27.4</v>
      </c>
      <c r="J85" s="11">
        <v>79.48</v>
      </c>
      <c r="K85" s="9">
        <f t="shared" si="16"/>
        <v>47.688</v>
      </c>
      <c r="L85" s="9">
        <f t="shared" si="17"/>
        <v>75.088</v>
      </c>
      <c r="M85" s="12">
        <f t="shared" ref="M85:M87" si="20">RANK(L85,$L$85:$L$87)</f>
        <v>1</v>
      </c>
      <c r="N85" s="13"/>
    </row>
    <row r="86" spans="1:14">
      <c r="A86" s="8">
        <v>83</v>
      </c>
      <c r="B86" s="8" t="s">
        <v>240</v>
      </c>
      <c r="C86" s="8" t="s">
        <v>241</v>
      </c>
      <c r="D86" s="8" t="s">
        <v>18</v>
      </c>
      <c r="E86" s="8" t="s">
        <v>239</v>
      </c>
      <c r="F86" s="8" t="s">
        <v>52</v>
      </c>
      <c r="G86" s="8"/>
      <c r="H86" s="9">
        <v>68.5</v>
      </c>
      <c r="I86" s="9">
        <f t="shared" si="15"/>
        <v>27.4</v>
      </c>
      <c r="J86" s="11">
        <v>76.92</v>
      </c>
      <c r="K86" s="9">
        <f t="shared" si="16"/>
        <v>46.152</v>
      </c>
      <c r="L86" s="9">
        <f t="shared" si="17"/>
        <v>73.552</v>
      </c>
      <c r="M86" s="12">
        <f t="shared" si="20"/>
        <v>2</v>
      </c>
      <c r="N86" s="13"/>
    </row>
    <row r="87" spans="1:14">
      <c r="A87" s="8">
        <v>84</v>
      </c>
      <c r="B87" s="8" t="s">
        <v>242</v>
      </c>
      <c r="C87" s="8" t="s">
        <v>243</v>
      </c>
      <c r="D87" s="8" t="s">
        <v>18</v>
      </c>
      <c r="E87" s="8" t="s">
        <v>239</v>
      </c>
      <c r="F87" s="8" t="s">
        <v>52</v>
      </c>
      <c r="G87" s="8"/>
      <c r="H87" s="9">
        <v>67.6666666666667</v>
      </c>
      <c r="I87" s="9">
        <f t="shared" si="15"/>
        <v>27.0666666666667</v>
      </c>
      <c r="J87" s="11">
        <v>76.28</v>
      </c>
      <c r="K87" s="9">
        <f t="shared" si="16"/>
        <v>45.768</v>
      </c>
      <c r="L87" s="9">
        <f t="shared" si="17"/>
        <v>72.8346666666667</v>
      </c>
      <c r="M87" s="12">
        <f t="shared" si="20"/>
        <v>3</v>
      </c>
      <c r="N87" s="13"/>
    </row>
    <row r="88" spans="1:14">
      <c r="A88" s="8">
        <v>85</v>
      </c>
      <c r="B88" s="8" t="s">
        <v>244</v>
      </c>
      <c r="C88" s="8" t="s">
        <v>245</v>
      </c>
      <c r="D88" s="8" t="s">
        <v>33</v>
      </c>
      <c r="E88" s="8" t="s">
        <v>246</v>
      </c>
      <c r="F88" s="8" t="s">
        <v>20</v>
      </c>
      <c r="G88" s="8">
        <v>1</v>
      </c>
      <c r="H88" s="9">
        <v>71.1666666666667</v>
      </c>
      <c r="I88" s="9">
        <f t="shared" si="15"/>
        <v>28.4666666666667</v>
      </c>
      <c r="J88" s="11">
        <v>88.16</v>
      </c>
      <c r="K88" s="9">
        <f t="shared" si="16"/>
        <v>52.896</v>
      </c>
      <c r="L88" s="9">
        <f t="shared" si="17"/>
        <v>81.3626666666667</v>
      </c>
      <c r="M88" s="12">
        <f t="shared" ref="M88:M90" si="21">RANK(L88,$L$88:$L$90)</f>
        <v>1</v>
      </c>
      <c r="N88" s="13"/>
    </row>
    <row r="89" spans="1:14">
      <c r="A89" s="8">
        <v>86</v>
      </c>
      <c r="B89" s="8" t="s">
        <v>247</v>
      </c>
      <c r="C89" s="8" t="s">
        <v>248</v>
      </c>
      <c r="D89" s="8" t="s">
        <v>33</v>
      </c>
      <c r="E89" s="8" t="s">
        <v>246</v>
      </c>
      <c r="F89" s="8" t="s">
        <v>20</v>
      </c>
      <c r="G89" s="8"/>
      <c r="H89" s="9">
        <v>79.6666666666667</v>
      </c>
      <c r="I89" s="9">
        <f t="shared" si="15"/>
        <v>31.8666666666667</v>
      </c>
      <c r="J89" s="11">
        <v>79.82</v>
      </c>
      <c r="K89" s="9">
        <f t="shared" si="16"/>
        <v>47.892</v>
      </c>
      <c r="L89" s="9">
        <f t="shared" si="17"/>
        <v>79.7586666666667</v>
      </c>
      <c r="M89" s="12">
        <f t="shared" si="21"/>
        <v>2</v>
      </c>
      <c r="N89" s="13"/>
    </row>
    <row r="90" spans="1:14">
      <c r="A90" s="8">
        <v>87</v>
      </c>
      <c r="B90" s="8" t="s">
        <v>249</v>
      </c>
      <c r="C90" s="8" t="s">
        <v>250</v>
      </c>
      <c r="D90" s="8" t="s">
        <v>33</v>
      </c>
      <c r="E90" s="8" t="s">
        <v>246</v>
      </c>
      <c r="F90" s="8" t="s">
        <v>20</v>
      </c>
      <c r="G90" s="8"/>
      <c r="H90" s="9">
        <v>71.3333333333333</v>
      </c>
      <c r="I90" s="9">
        <f t="shared" si="15"/>
        <v>28.5333333333333</v>
      </c>
      <c r="J90" s="11">
        <v>73.4</v>
      </c>
      <c r="K90" s="9">
        <f t="shared" si="16"/>
        <v>44.04</v>
      </c>
      <c r="L90" s="9">
        <f t="shared" si="17"/>
        <v>72.5733333333333</v>
      </c>
      <c r="M90" s="12">
        <f t="shared" si="21"/>
        <v>3</v>
      </c>
      <c r="N90" s="13"/>
    </row>
    <row r="91" spans="1:14">
      <c r="A91" s="8">
        <v>88</v>
      </c>
      <c r="B91" s="8" t="s">
        <v>251</v>
      </c>
      <c r="C91" s="8" t="s">
        <v>252</v>
      </c>
      <c r="D91" s="8" t="s">
        <v>33</v>
      </c>
      <c r="E91" s="8" t="s">
        <v>253</v>
      </c>
      <c r="F91" s="8" t="s">
        <v>52</v>
      </c>
      <c r="G91" s="8">
        <v>1</v>
      </c>
      <c r="H91" s="9">
        <v>76.8333333333333</v>
      </c>
      <c r="I91" s="9">
        <f t="shared" si="15"/>
        <v>30.7333333333333</v>
      </c>
      <c r="J91" s="11">
        <v>77.4</v>
      </c>
      <c r="K91" s="9">
        <f t="shared" si="16"/>
        <v>46.44</v>
      </c>
      <c r="L91" s="9">
        <f t="shared" si="17"/>
        <v>77.1733333333333</v>
      </c>
      <c r="M91" s="12">
        <f t="shared" ref="M91:M93" si="22">RANK(L91,$L$91:$L$93)</f>
        <v>1</v>
      </c>
      <c r="N91" s="13"/>
    </row>
    <row r="92" spans="1:14">
      <c r="A92" s="8">
        <v>89</v>
      </c>
      <c r="B92" s="8" t="s">
        <v>254</v>
      </c>
      <c r="C92" s="8" t="s">
        <v>255</v>
      </c>
      <c r="D92" s="8" t="s">
        <v>33</v>
      </c>
      <c r="E92" s="8" t="s">
        <v>253</v>
      </c>
      <c r="F92" s="8" t="s">
        <v>52</v>
      </c>
      <c r="G92" s="8"/>
      <c r="H92" s="9">
        <v>62.3333333333333</v>
      </c>
      <c r="I92" s="9">
        <f t="shared" si="15"/>
        <v>24.9333333333333</v>
      </c>
      <c r="J92" s="11">
        <v>78.88</v>
      </c>
      <c r="K92" s="9">
        <f t="shared" si="16"/>
        <v>47.328</v>
      </c>
      <c r="L92" s="9">
        <f t="shared" si="17"/>
        <v>72.2613333333333</v>
      </c>
      <c r="M92" s="12">
        <f t="shared" si="22"/>
        <v>2</v>
      </c>
      <c r="N92" s="13"/>
    </row>
    <row r="93" spans="1:14">
      <c r="A93" s="8">
        <v>90</v>
      </c>
      <c r="B93" s="8" t="s">
        <v>256</v>
      </c>
      <c r="C93" s="8" t="s">
        <v>257</v>
      </c>
      <c r="D93" s="8" t="s">
        <v>33</v>
      </c>
      <c r="E93" s="8" t="s">
        <v>253</v>
      </c>
      <c r="F93" s="8" t="s">
        <v>52</v>
      </c>
      <c r="G93" s="8"/>
      <c r="H93" s="9">
        <v>61.6666666666667</v>
      </c>
      <c r="I93" s="9">
        <f t="shared" si="15"/>
        <v>24.6666666666667</v>
      </c>
      <c r="J93" s="11">
        <v>69.52</v>
      </c>
      <c r="K93" s="9">
        <f t="shared" si="16"/>
        <v>41.712</v>
      </c>
      <c r="L93" s="9">
        <f t="shared" si="17"/>
        <v>66.3786666666667</v>
      </c>
      <c r="M93" s="12">
        <f t="shared" si="22"/>
        <v>3</v>
      </c>
      <c r="N93" s="13"/>
    </row>
    <row r="94" spans="1:14">
      <c r="A94" s="8">
        <v>91</v>
      </c>
      <c r="B94" s="8" t="s">
        <v>258</v>
      </c>
      <c r="C94" s="8" t="s">
        <v>259</v>
      </c>
      <c r="D94" s="8" t="s">
        <v>33</v>
      </c>
      <c r="E94" s="8" t="s">
        <v>260</v>
      </c>
      <c r="F94" s="8" t="s">
        <v>116</v>
      </c>
      <c r="G94" s="8">
        <v>1</v>
      </c>
      <c r="H94" s="9">
        <v>75.1666666666667</v>
      </c>
      <c r="I94" s="9">
        <f t="shared" si="15"/>
        <v>30.0666666666667</v>
      </c>
      <c r="J94" s="11">
        <v>83.88</v>
      </c>
      <c r="K94" s="9">
        <f t="shared" si="16"/>
        <v>50.328</v>
      </c>
      <c r="L94" s="9">
        <f t="shared" si="17"/>
        <v>80.3946666666667</v>
      </c>
      <c r="M94" s="12">
        <f t="shared" ref="M94:M96" si="23">RANK(L94,$L$94:$L$96)</f>
        <v>1</v>
      </c>
      <c r="N94" s="13"/>
    </row>
    <row r="95" spans="1:14">
      <c r="A95" s="8">
        <v>92</v>
      </c>
      <c r="B95" s="8" t="s">
        <v>261</v>
      </c>
      <c r="C95" s="8" t="s">
        <v>262</v>
      </c>
      <c r="D95" s="8" t="s">
        <v>33</v>
      </c>
      <c r="E95" s="8" t="s">
        <v>260</v>
      </c>
      <c r="F95" s="8" t="s">
        <v>116</v>
      </c>
      <c r="G95" s="8"/>
      <c r="H95" s="9">
        <v>77.3333333333333</v>
      </c>
      <c r="I95" s="9">
        <f t="shared" si="15"/>
        <v>30.9333333333333</v>
      </c>
      <c r="J95" s="11">
        <v>82.12</v>
      </c>
      <c r="K95" s="9">
        <f t="shared" si="16"/>
        <v>49.272</v>
      </c>
      <c r="L95" s="9">
        <f t="shared" si="17"/>
        <v>80.2053333333333</v>
      </c>
      <c r="M95" s="12">
        <f t="shared" si="23"/>
        <v>2</v>
      </c>
      <c r="N95" s="13"/>
    </row>
    <row r="96" spans="1:14">
      <c r="A96" s="8">
        <v>93</v>
      </c>
      <c r="B96" s="8" t="s">
        <v>263</v>
      </c>
      <c r="C96" s="8" t="s">
        <v>264</v>
      </c>
      <c r="D96" s="8" t="s">
        <v>33</v>
      </c>
      <c r="E96" s="8" t="s">
        <v>260</v>
      </c>
      <c r="F96" s="8" t="s">
        <v>116</v>
      </c>
      <c r="G96" s="8"/>
      <c r="H96" s="9">
        <v>73.3333333333333</v>
      </c>
      <c r="I96" s="9">
        <f t="shared" si="15"/>
        <v>29.3333333333333</v>
      </c>
      <c r="J96" s="11">
        <v>77.72</v>
      </c>
      <c r="K96" s="9">
        <f t="shared" si="16"/>
        <v>46.632</v>
      </c>
      <c r="L96" s="9">
        <f t="shared" si="17"/>
        <v>75.9653333333333</v>
      </c>
      <c r="M96" s="12">
        <f t="shared" si="23"/>
        <v>3</v>
      </c>
      <c r="N96" s="13"/>
    </row>
    <row r="97" spans="1:14">
      <c r="A97" s="8">
        <v>94</v>
      </c>
      <c r="B97" s="8" t="s">
        <v>265</v>
      </c>
      <c r="C97" s="8" t="s">
        <v>266</v>
      </c>
      <c r="D97" s="8" t="s">
        <v>159</v>
      </c>
      <c r="E97" s="8" t="s">
        <v>267</v>
      </c>
      <c r="F97" s="8" t="s">
        <v>77</v>
      </c>
      <c r="G97" s="8">
        <v>1</v>
      </c>
      <c r="H97" s="9">
        <v>55.1666666666667</v>
      </c>
      <c r="I97" s="9">
        <f t="shared" si="15"/>
        <v>22.0666666666667</v>
      </c>
      <c r="J97" s="11">
        <v>71.64</v>
      </c>
      <c r="K97" s="9">
        <f t="shared" si="16"/>
        <v>42.984</v>
      </c>
      <c r="L97" s="9">
        <f t="shared" si="17"/>
        <v>65.0506666666667</v>
      </c>
      <c r="M97" s="12">
        <f>RANK(L97,$L$97:$L$98)</f>
        <v>1</v>
      </c>
      <c r="N97" s="13"/>
    </row>
    <row r="98" spans="1:14">
      <c r="A98" s="8">
        <v>95</v>
      </c>
      <c r="B98" s="8" t="s">
        <v>268</v>
      </c>
      <c r="C98" s="8" t="s">
        <v>269</v>
      </c>
      <c r="D98" s="8" t="s">
        <v>159</v>
      </c>
      <c r="E98" s="8" t="s">
        <v>267</v>
      </c>
      <c r="F98" s="8" t="s">
        <v>77</v>
      </c>
      <c r="G98" s="8"/>
      <c r="H98" s="9">
        <v>64.8333333333333</v>
      </c>
      <c r="I98" s="9">
        <f t="shared" si="15"/>
        <v>25.9333333333333</v>
      </c>
      <c r="J98" s="11"/>
      <c r="K98" s="9">
        <f t="shared" si="16"/>
        <v>0</v>
      </c>
      <c r="L98" s="9">
        <f t="shared" si="17"/>
        <v>25.9333333333333</v>
      </c>
      <c r="M98" s="12">
        <f>RANK(L98,$L$97:$L$98)</f>
        <v>2</v>
      </c>
      <c r="N98" s="13" t="s">
        <v>57</v>
      </c>
    </row>
    <row r="99" spans="1:14">
      <c r="A99" s="8">
        <v>96</v>
      </c>
      <c r="B99" s="8" t="s">
        <v>270</v>
      </c>
      <c r="C99" s="8" t="s">
        <v>271</v>
      </c>
      <c r="D99" s="8" t="s">
        <v>67</v>
      </c>
      <c r="E99" s="8" t="s">
        <v>272</v>
      </c>
      <c r="F99" s="8" t="s">
        <v>94</v>
      </c>
      <c r="G99" s="8">
        <v>1</v>
      </c>
      <c r="H99" s="9">
        <v>56.1666666666667</v>
      </c>
      <c r="I99" s="9">
        <f t="shared" si="15"/>
        <v>22.4666666666667</v>
      </c>
      <c r="J99" s="11">
        <v>75.14</v>
      </c>
      <c r="K99" s="9">
        <f t="shared" si="16"/>
        <v>45.084</v>
      </c>
      <c r="L99" s="9">
        <f t="shared" si="17"/>
        <v>67.5506666666667</v>
      </c>
      <c r="M99" s="12">
        <f>RANK(L99,$L$99:$L$100)</f>
        <v>1</v>
      </c>
      <c r="N99" s="13"/>
    </row>
    <row r="100" spans="1:14">
      <c r="A100" s="8">
        <v>97</v>
      </c>
      <c r="B100" s="8" t="s">
        <v>273</v>
      </c>
      <c r="C100" s="8" t="s">
        <v>274</v>
      </c>
      <c r="D100" s="8" t="s">
        <v>67</v>
      </c>
      <c r="E100" s="8" t="s">
        <v>272</v>
      </c>
      <c r="F100" s="8" t="s">
        <v>94</v>
      </c>
      <c r="G100" s="8"/>
      <c r="H100" s="9">
        <v>76.3333333333333</v>
      </c>
      <c r="I100" s="9">
        <f t="shared" si="15"/>
        <v>30.5333333333333</v>
      </c>
      <c r="J100" s="11"/>
      <c r="K100" s="9">
        <f t="shared" si="16"/>
        <v>0</v>
      </c>
      <c r="L100" s="9">
        <f t="shared" si="17"/>
        <v>30.5333333333333</v>
      </c>
      <c r="M100" s="12">
        <f>RANK(L100,$L$99:$L$100)</f>
        <v>2</v>
      </c>
      <c r="N100" s="13" t="s">
        <v>57</v>
      </c>
    </row>
  </sheetData>
  <autoFilter ref="A3:M3">
    <extLst/>
  </autoFilter>
  <mergeCells count="27">
    <mergeCell ref="A1:B1"/>
    <mergeCell ref="A2:N2"/>
    <mergeCell ref="G4:G5"/>
    <mergeCell ref="G6:G8"/>
    <mergeCell ref="G9:G14"/>
    <mergeCell ref="G16:G18"/>
    <mergeCell ref="G19:G21"/>
    <mergeCell ref="G22:G23"/>
    <mergeCell ref="G26:G31"/>
    <mergeCell ref="G33:G35"/>
    <mergeCell ref="G37:G39"/>
    <mergeCell ref="G41:G46"/>
    <mergeCell ref="G48:G49"/>
    <mergeCell ref="G50:G52"/>
    <mergeCell ref="G54:G56"/>
    <mergeCell ref="G58:G59"/>
    <mergeCell ref="G61:G62"/>
    <mergeCell ref="G63:G65"/>
    <mergeCell ref="G66:G68"/>
    <mergeCell ref="G72:G74"/>
    <mergeCell ref="G79:G82"/>
    <mergeCell ref="G85:G87"/>
    <mergeCell ref="G88:G90"/>
    <mergeCell ref="G91:G93"/>
    <mergeCell ref="G94:G96"/>
    <mergeCell ref="G97:G98"/>
    <mergeCell ref="G99:G100"/>
  </mergeCells>
  <pageMargins left="0.590277777777778" right="0.472222222222222" top="0.275" bottom="0.236111111111111" header="0.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2022-08-23T10:04:00Z</dcterms:created>
  <dcterms:modified xsi:type="dcterms:W3CDTF">2023-03-20T05:43:42Z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029AD49A230346989348E2668C29C8DC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